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Mode d’emploi" sheetId="1" state="visible" r:id="rId3"/>
    <sheet name="Acompte" sheetId="2" state="visible" r:id="rId4"/>
  </sheets>
  <definedNames>
    <definedName function="false" hidden="false" localSheetId="1" name="_xlnm.Print_Area" vbProcedure="false">Acompte!$A$1:$F$50</definedName>
    <definedName function="false" hidden="false" localSheetId="0" name="_xlnm.Print_Area" vbProcedure="false">'Mode d’emploi'!$A$1:$A$15</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<sst xmlns="http://schemas.openxmlformats.org/spreadsheetml/2006/main" count="55" uniqueCount="55">
  <si>
    <t xml:space="preserve">mavelyx.fr</t>
  </si>
  <si>
    <t xml:space="preserve">Taux de TVA (liste)</t>
  </si>
  <si>
    <t xml:space="preserve">Modèle de facture d’acompte gratuit, proposé par Mavelyx (https://mavelyx.fr), à adapter à votre activité. Il ne remplace pas un conseil juridique ou comptable.</t>
  </si>
  <si>
    <t xml:space="preserve">1. Onglet « Acompte » : remplissez les champs entre crochets : numéro et date de la facture, date de versement de l’acompte, numéro et montant HT du devis ou du contrat, part de l’acompte, puis la ligne qui décrit précisément les travaux, la prestation ou les biens. Les totaux se calculent seuls : ne les modifiez pas.</t>
  </si>
  <si>
    <t xml:space="preserve">2. Numéro : la facture d’acompte prend le numéro suivant dans la suite chronologique et continue de vos factures (par exemple 2026-003), sans trou ni doublon.</t>
  </si>
  <si>
    <t xml:space="preserve">3. Désignation : décrivez précisément ce qui sera livré ou réalisé. Pour une livraison de biens, la TVA n’est due à l’encaissement de l’acompte que si la future livraison est identifiée avec précision.</t>
  </si>
  <si>
    <t xml:space="preserve">4. Montant : mettez en prix unitaire HT le montant de l’acompte (montant du devis HT × part de l’acompte). Une alerte prévient si le total HT ne correspond pas. Si le devis porte plusieurs taux de TVA, faites une ligne par taux, au prorata.</t>
  </si>
  <si>
    <t xml:space="preserve">5. Franchise en base de TVA : choisissez « Oui ». Les taux et les lignes de TVA disparaissent, et la mention s’affiche selon la date de la facture (article L. 233-3 du CIBS à partir de 2027 ; l’ancienne mention reste admise jusqu’au 30 juin 2028).</t>
  </si>
  <si>
    <t xml:space="preserve">6. Facture finale : elle reprend le montant total des travaux, puis déduit l’acompte déjà facturé, en citant le numéro de cette facture d’acompte. Dans le modèle de facture Mavelyx, utilisez la ligne « Acomptes facturés » (montant TTC).</t>
  </si>
  <si>
    <t xml:space="preserve">7. Contrat signé au domicile d’un particulier : aucun paiement ne peut être reçu avant 7 jours après la signature, sauf travaux de réparation urgents demandés par le client.</t>
  </si>
  <si>
    <t xml:space="preserve">8. Le nom et l’adresse du site de Mavelyx figurent en pied de page à l’impression : vous pouvez les retirer dans Mise en page &gt; En-tête/Pied de page. Les alertes (colonne H, en couleur) ne s’impriment pas.</t>
  </si>
  <si>
    <t xml:space="preserve">Important : dès que l’obligation d’émettre des factures électroniques s’applique à votre entreprise (1er septembre 2026 pour les grandes entreprises et les ETI, 1er septembre 2027 pour les PME, TPE et micro-entreprises), une facture d’acompte à une entreprise établie en France passe, comme les autres factures, par une plateforme agréée.</t>
  </si>
  <si>
    <t xml:space="preserve">Facturez l’acompte depuis le devis, puis déduisez-le de la facture finale sans ressaisie : essai gratuit de 14 jours sur https://mavelyx.fr</t>
  </si>
  <si>
    <t xml:space="preserve">[Votre logo]</t>
  </si>
  <si>
    <t xml:space="preserve">FACTURE D’ACOMPTE</t>
  </si>
  <si>
    <t xml:space="preserve">Alertes (ne s’impriment pas)</t>
  </si>
  <si>
    <t xml:space="preserve">[NOM DE L’ENTREPRISE]</t>
  </si>
  <si>
    <t xml:space="preserve">Facture n°</t>
  </si>
  <si>
    <t xml:space="preserve">2026-003</t>
  </si>
  <si>
    <t xml:space="preserve">[Forme juridique et capital, ou mention « EI »]</t>
  </si>
  <si>
    <t xml:space="preserve">Date d’émission</t>
  </si>
  <si>
    <t xml:space="preserve">[Adresse du siège]</t>
  </si>
  <si>
    <t xml:space="preserve">Date de versement</t>
  </si>
  <si>
    <t xml:space="preserve">SIREN : [   ]  ·  RCS [ville] ou RM : [   ]</t>
  </si>
  <si>
    <t xml:space="preserve">Devis ou contrat n°</t>
  </si>
  <si>
    <t xml:space="preserve">D-2026-014</t>
  </si>
  <si>
    <t xml:space="preserve">TVA intracommunautaire : [si vous en avez un]</t>
  </si>
  <si>
    <t xml:space="preserve">Montant du devis HT</t>
  </si>
  <si>
    <t xml:space="preserve">[Téléphone]  ·  [Courriel]</t>
  </si>
  <si>
    <t xml:space="preserve">Part de l’acompte</t>
  </si>
  <si>
    <t xml:space="preserve">Client</t>
  </si>
  <si>
    <t xml:space="preserve">[Nom ou raison sociale du client]</t>
  </si>
  <si>
    <t xml:space="preserve">Franchise de TVA</t>
  </si>
  <si>
    <t xml:space="preserve">Non</t>
  </si>
  <si>
    <t xml:space="preserve">[Adresse du client]</t>
  </si>
  <si>
    <t xml:space="preserve">Nature des opérations</t>
  </si>
  <si>
    <t xml:space="preserve">Prestations de services</t>
  </si>
  <si>
    <t xml:space="preserve">SIREN du client : [si professionnel]</t>
  </si>
  <si>
    <t xml:space="preserve">TVA d’après les débits</t>
  </si>
  <si>
    <t xml:space="preserve">[si option prise]</t>
  </si>
  <si>
    <t xml:space="preserve">TVA intracommunautaire du client : [si redevable]</t>
  </si>
  <si>
    <t xml:space="preserve">Adresse de livraison : [si différente]</t>
  </si>
  <si>
    <t xml:space="preserve">Désignation</t>
  </si>
  <si>
    <t xml:space="preserve">Qté</t>
  </si>
  <si>
    <t xml:space="preserve">Unité</t>
  </si>
  <si>
    <t xml:space="preserve">PU HT</t>
  </si>
  <si>
    <t xml:space="preserve">Total HT</t>
  </si>
  <si>
    <t xml:space="preserve">Acompte de 30 % sur le devis n° D-2026-014 : rénovation de la salle de bains (dépose, plomberie, carrelage), logement achevé depuis plus de 2 ans</t>
  </si>
  <si>
    <t xml:space="preserve">forfait</t>
  </si>
  <si>
    <t xml:space="preserve">Total HT de l’acompte</t>
  </si>
  <si>
    <t xml:space="preserve">Acompte : [30] % du devis n° [   ] du [   ], d’un montant total de [   ] € HT ; il sera déduit de la facture finale.</t>
  </si>
  <si>
    <t xml:space="preserve">Conditions de paiement : [à réception / à 30 jours] ; moyens de paiement : [virement, IBAN : …].</t>
  </si>
  <si>
    <t xml:space="preserve">Escompte pour paiement anticipé : néant.</t>
  </si>
  <si>
    <t xml:space="preserve">Retard de paiement : pénalités au taux de [  ] % (au moins 3 fois le taux d’intérêt légal), exigibles sans rappel. Client professionnel : indemnité forfaitaire de 40 € pour frais de recouvrement.</t>
  </si>
  <si>
    <t xml:space="preserve">Mentions particulières : [si besoin : « Autoliquidation » (sous-traitance du bâtiment), motif d’une exonération, mention certifiée par le client pour un taux réduit sur des travaux, assurance décennale : assureur, contrat n°, couverture géographique.]</t>
  </si>
</sst>
</file>

<file path=xl/styles.xml><?xml version="1.0" encoding="utf-8"?>
<styleSheet xmlns="http://schemas.openxmlformats.org/spreadsheetml/2006/main">
  <numFmts count="5">
    <numFmt numFmtId="164" formatCode="General"/>
    <numFmt numFmtId="165" formatCode="0.0%"/>
    <numFmt numFmtId="166" formatCode="dd/mm/yyyy"/>
    <numFmt numFmtId="167" formatCode="#,##0.00&quot; €&quot;"/>
    <numFmt numFmtId="168" formatCode="0.00%"/>
  </numFmts>
  <fonts count="21">
    <font>
      <sz val="11"/>
      <color theme="1"/>
      <name val="Calibri"/>
      <family val="2"/>
      <charset val="1"/>
    </font>
    <font>
      <sz val="10"/>
      <name val="Arial"/>
      <family val="0"/>
    </font>
    <font>
      <sz val="10"/>
      <name val="Arial"/>
      <family val="0"/>
    </font>
    <font>
      <sz val="10"/>
      <name val="Arial"/>
      <family val="0"/>
    </font>
    <font>
      <b val="true"/>
      <u val="single"/>
      <sz val="11"/>
      <color rgb="FF3270E6"/>
      <name val="Arial"/>
      <family val="0"/>
      <charset val="1"/>
    </font>
    <font>
      <b val="true"/>
      <sz val="11"/>
      <name val="Arial"/>
      <family val="0"/>
      <charset val="1"/>
    </font>
    <font>
      <b val="true"/>
      <sz val="12"/>
      <name val="Arial"/>
      <family val="0"/>
      <charset val="1"/>
    </font>
    <font>
      <sz val="11"/>
      <name val="Arial"/>
      <family val="0"/>
      <charset val="1"/>
    </font>
    <font>
      <sz val="10"/>
      <name val="Arial"/>
      <family val="0"/>
      <charset val="1"/>
    </font>
    <font>
      <b val="true"/>
      <sz val="10"/>
      <name val="Arial"/>
      <family val="0"/>
      <charset val="1"/>
    </font>
    <font>
      <u val="single"/>
      <sz val="11"/>
      <color rgb="FF3270E6"/>
      <name val="Arial"/>
      <family val="0"/>
      <charset val="1"/>
    </font>
    <font>
      <i val="true"/>
      <sz val="11"/>
      <color rgb="FF999999"/>
      <name val="Arial"/>
      <family val="0"/>
      <charset val="1"/>
    </font>
    <font>
      <b val="true"/>
      <sz val="18"/>
      <color rgb="FF1F4FB5"/>
      <name val="Arial"/>
      <family val="0"/>
      <charset val="1"/>
    </font>
    <font>
      <b val="true"/>
      <sz val="11"/>
      <color rgb="FF666666"/>
      <name val="Arial"/>
      <family val="0"/>
      <charset val="1"/>
    </font>
    <font>
      <b val="true"/>
      <sz val="9"/>
      <name val="Arial"/>
      <family val="0"/>
      <charset val="1"/>
    </font>
    <font>
      <b val="true"/>
      <sz val="11"/>
      <color rgb="FF1F4FB5"/>
      <name val="Arial"/>
      <family val="0"/>
      <charset val="1"/>
    </font>
    <font>
      <b val="true"/>
      <sz val="11"/>
      <color rgb="FFFFFFFF"/>
      <name val="Arial"/>
      <family val="0"/>
      <charset val="1"/>
    </font>
    <font>
      <b val="true"/>
      <sz val="11"/>
      <color rgb="FF9C0006"/>
      <name val="Arial"/>
      <family val="0"/>
      <charset val="1"/>
    </font>
    <font>
      <sz val="8"/>
      <color rgb="FF666666"/>
      <name val="Arial"/>
      <family val="0"/>
      <charset val="1"/>
    </font>
    <font>
      <b val="true"/>
      <sz val="11"/>
      <color rgb="FF9C5700"/>
      <name val="Arial"/>
      <family val="0"/>
      <charset val="1"/>
    </font>
    <font>
      <sz val="9"/>
      <name val="Arial"/>
      <family val="0"/>
      <charset val="1"/>
    </font>
  </fonts>
  <fills count="4">
    <fill>
      <patternFill patternType="none"/>
    </fill>
    <fill>
      <patternFill patternType="gray125"/>
    </fill>
    <fill>
      <patternFill patternType="solid">
        <fgColor rgb="FF1F4FB5"/>
        <bgColor rgb="FF333399"/>
      </patternFill>
    </fill>
    <fill>
      <patternFill patternType="solid">
        <fgColor rgb="FFE8EEFA"/>
        <bgColor rgb="FFFFFFFF"/>
      </patternFill>
    </fill>
  </fills>
  <borders count="2">
    <border diagonalUp="false" diagonalDown="false">
      <left/>
      <right/>
      <top/>
      <bottom/>
      <diagonal/>
    </border>
    <border diagonalUp="false" diagonalDown="false">
      <left style="thin">
        <color rgb="FFB7C3DA"/>
      </left>
      <right style="thin">
        <color rgb="FFB7C3DA"/>
      </right>
      <top style="thin">
        <color rgb="FFB7C3DA"/>
      </top>
      <bottom style="thin">
        <color rgb="FFB7C3DA"/>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4" fontId="10" fillId="0" borderId="0" xfId="0" applyFont="true" applyBorder="false" applyAlignment="true" applyProtection="false">
      <alignment horizontal="general" vertical="bottom" textRotation="0" wrapText="tru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left"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true" applyAlignment="true" applyProtection="false">
      <alignment horizontal="left" vertical="bottom" textRotation="0" wrapText="false" indent="0" shrinkToFit="false"/>
      <protection locked="true" hidden="false"/>
    </xf>
    <xf numFmtId="167" fontId="7" fillId="0" borderId="0" xfId="0" applyFont="true" applyBorder="true" applyAlignment="true" applyProtection="false">
      <alignment horizontal="left" vertical="bottom" textRotation="0" wrapText="false" indent="0" shrinkToFit="false"/>
      <protection locked="true" hidden="false"/>
    </xf>
    <xf numFmtId="168" fontId="7" fillId="0" borderId="0" xfId="0" applyFont="true" applyBorder="true" applyAlignment="true" applyProtection="false">
      <alignment horizontal="left"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true" applyAlignment="false" applyProtection="false">
      <alignment horizontal="general" vertical="bottom" textRotation="0" wrapText="false" indent="0" shrinkToFit="false"/>
      <protection locked="true" hidden="false"/>
    </xf>
    <xf numFmtId="164" fontId="16" fillId="2" borderId="0" xfId="0" applyFont="true" applyBorder="false" applyAlignment="true" applyProtection="false">
      <alignment horizontal="left" vertical="bottom" textRotation="0" wrapText="false" indent="0" shrinkToFit="false"/>
      <protection locked="true" hidden="false"/>
    </xf>
    <xf numFmtId="164" fontId="16" fillId="2" borderId="0" xfId="0" applyFont="true" applyBorder="false" applyAlignment="true" applyProtection="false">
      <alignment horizontal="center" vertical="bottom" textRotation="0" wrapText="false" indent="0" shrinkToFit="false"/>
      <protection locked="true" hidden="false"/>
    </xf>
    <xf numFmtId="164" fontId="7" fillId="0" borderId="1" xfId="0" applyFont="true" applyBorder="true" applyAlignment="true" applyProtection="false">
      <alignment horizontal="general" vertical="bottom" textRotation="0" wrapText="tru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7" fontId="7" fillId="0" borderId="1" xfId="0" applyFont="true" applyBorder="true" applyAlignment="false" applyProtection="false">
      <alignment horizontal="general" vertical="bottom" textRotation="0" wrapText="false" indent="0" shrinkToFit="false"/>
      <protection locked="true" hidden="false"/>
    </xf>
    <xf numFmtId="165" fontId="7" fillId="0" borderId="1"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true" applyAlignment="false" applyProtection="false">
      <alignment horizontal="general" vertical="bottom" textRotation="0" wrapText="false" indent="0" shrinkToFit="false"/>
      <protection locked="true" hidden="false"/>
    </xf>
    <xf numFmtId="167" fontId="5" fillId="3" borderId="1" xfId="0" applyFont="true" applyBorder="true" applyAlignment="false" applyProtection="false">
      <alignment horizontal="general" vertical="bottom" textRotation="0" wrapText="false" indent="0" shrinkToFit="false"/>
      <protection locked="true" hidden="false"/>
    </xf>
    <xf numFmtId="164" fontId="17" fillId="0" borderId="0" xfId="0" applyFont="true" applyBorder="false" applyAlignment="true" applyProtection="false">
      <alignment horizontal="general" vertical="top" textRotation="0" wrapText="false" indent="0" shrinkToFit="false"/>
      <protection locked="true" hidden="false"/>
    </xf>
    <xf numFmtId="167" fontId="18" fillId="0" borderId="0" xfId="0" applyFont="true" applyBorder="false" applyAlignment="false" applyProtection="false">
      <alignment horizontal="general" vertical="bottom" textRotation="0" wrapText="false" indent="0" shrinkToFit="false"/>
      <protection locked="true" hidden="false"/>
    </xf>
    <xf numFmtId="167" fontId="7" fillId="0" borderId="0" xfId="0" applyFont="true" applyBorder="false" applyAlignment="false" applyProtection="false">
      <alignment horizontal="general" vertical="bottom" textRotation="0" wrapText="false" indent="0" shrinkToFit="false"/>
      <protection locked="true" hidden="false"/>
    </xf>
    <xf numFmtId="164" fontId="19" fillId="0" borderId="0" xfId="0" applyFont="true" applyBorder="false" applyAlignment="true" applyProtection="false">
      <alignment horizontal="general" vertical="top" textRotation="0" wrapText="false" indent="0" shrinkToFit="false"/>
      <protection locked="true" hidden="false"/>
    </xf>
    <xf numFmtId="167" fontId="5" fillId="0" borderId="0" xfId="0" applyFont="true" applyBorder="false" applyAlignment="false" applyProtection="false">
      <alignment horizontal="general" vertical="bottom" textRotation="0" wrapText="false" indent="0" shrinkToFit="false"/>
      <protection locked="true" hidden="false"/>
    </xf>
    <xf numFmtId="164" fontId="20" fillId="0" borderId="0"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ont>
        <color rgb="FFFFFFFF"/>
      </font>
    </dxf>
    <dxf>
      <border diagonalUp="false" diagonalDown="false">
        <left style="thin">
          <color rgb="FFB7C3DA"/>
        </left>
        <right style="thin">
          <color rgb="FFB7C3DA"/>
        </right>
        <top style="thin">
          <color rgb="FFB7C3DA"/>
        </top>
        <bottom style="thin">
          <color rgb="FFB7C3DA"/>
        </bottom>
        <diagonal/>
      </border>
    </dxf>
    <dxf>
      <fill>
        <patternFill>
          <bgColor rgb="FFE8EEFA"/>
        </patternFill>
      </fill>
      <border diagonalUp="false" diagonalDown="false">
        <left style="thin">
          <color rgb="FFB7C3DA"/>
        </left>
        <right style="thin">
          <color rgb="FFB7C3DA"/>
        </right>
        <top style="thin">
          <color rgb="FFB7C3DA"/>
        </top>
        <bottom style="thin">
          <color rgb="FFB7C3DA"/>
        </bottom>
        <diagonal/>
      </border>
    </dxf>
  </dxfs>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008080"/>
      <rgbColor rgb="FFB7C3DA"/>
      <rgbColor rgb="FF808080"/>
      <rgbColor rgb="FF9999FF"/>
      <rgbColor rgb="FF993366"/>
      <rgbColor rgb="FFFFFFCC"/>
      <rgbColor rgb="FFE8EEFA"/>
      <rgbColor rgb="FF660066"/>
      <rgbColor rgb="FFFF8080"/>
      <rgbColor rgb="FF1F4FB5"/>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270E6"/>
      <rgbColor rgb="FF33CCCC"/>
      <rgbColor rgb="FF99CC00"/>
      <rgbColor rgb="FFFFCC00"/>
      <rgbColor rgb="FFFF9900"/>
      <rgbColor rgb="FFFF6600"/>
      <rgbColor rgb="FF666666"/>
      <rgbColor rgb="FF999999"/>
      <rgbColor rgb="FF003366"/>
      <rgbColor rgb="FF339966"/>
      <rgbColor rgb="FF003300"/>
      <rgbColor rgb="FF333300"/>
      <rgbColor rgb="FF9C57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0</xdr:col>
      <xdr:colOff>2542680</xdr:colOff>
      <xdr:row>0</xdr:row>
      <xdr:rowOff>437760</xdr:rowOff>
    </xdr:to>
    <xdr:pic>
      <xdr:nvPicPr>
        <xdr:cNvPr id="0" name="Image 1" descr="Picture"/>
        <xdr:cNvPicPr/>
      </xdr:nvPicPr>
      <xdr:blipFill>
        <a:blip r:embed="rId1"/>
        <a:stretch/>
      </xdr:blipFill>
      <xdr:spPr>
        <a:xfrm>
          <a:off x="0" y="0"/>
          <a:ext cx="2542680" cy="43776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mavelyx.fr/" TargetMode="External"/><Relationship Id="rId2" Type="http://schemas.openxmlformats.org/officeDocument/2006/relationships/hyperlink" Target="https://mavelyx.fr/" TargetMode="External"/><Relationship Id="rId3"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1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85"/>
    <col collapsed="false" customWidth="true" hidden="false" outlineLevel="0" max="3" min="3" style="0" width="20"/>
  </cols>
  <sheetData>
    <row r="1" customFormat="false" ht="39.75" hidden="false" customHeight="true" outlineLevel="0" collapsed="false"/>
    <row r="2" customFormat="false" ht="15" hidden="false" customHeight="false" outlineLevel="0" collapsed="false">
      <c r="A2" s="1" t="s">
        <v>0</v>
      </c>
    </row>
    <row r="3" customFormat="false" ht="15" hidden="false" customHeight="false" outlineLevel="0" collapsed="false">
      <c r="C3" s="2" t="s">
        <v>1</v>
      </c>
    </row>
    <row r="4" customFormat="false" ht="26.85" hidden="false" customHeight="false" outlineLevel="0" collapsed="false">
      <c r="A4" s="3" t="s">
        <v>2</v>
      </c>
      <c r="C4" s="4" t="n">
        <v>0.2</v>
      </c>
    </row>
    <row r="5" customFormat="false" ht="46.25" hidden="false" customHeight="false" outlineLevel="0" collapsed="false">
      <c r="A5" s="5" t="s">
        <v>3</v>
      </c>
      <c r="C5" s="4" t="n">
        <v>0.1</v>
      </c>
    </row>
    <row r="6" customFormat="false" ht="23.85" hidden="false" customHeight="false" outlineLevel="0" collapsed="false">
      <c r="A6" s="5" t="s">
        <v>4</v>
      </c>
      <c r="C6" s="4" t="n">
        <v>0.055</v>
      </c>
    </row>
    <row r="7" customFormat="false" ht="23.85" hidden="false" customHeight="false" outlineLevel="0" collapsed="false">
      <c r="A7" s="5" t="s">
        <v>5</v>
      </c>
      <c r="C7" s="4" t="n">
        <v>0.021</v>
      </c>
    </row>
    <row r="8" customFormat="false" ht="35.05" hidden="false" customHeight="false" outlineLevel="0" collapsed="false">
      <c r="A8" s="5" t="s">
        <v>6</v>
      </c>
      <c r="C8" s="4" t="n">
        <v>0</v>
      </c>
    </row>
    <row r="9" customFormat="false" ht="35.05" hidden="false" customHeight="false" outlineLevel="0" collapsed="false">
      <c r="A9" s="5" t="s">
        <v>7</v>
      </c>
    </row>
    <row r="10" customFormat="false" ht="35.05" hidden="false" customHeight="false" outlineLevel="0" collapsed="false">
      <c r="A10" s="5" t="s">
        <v>8</v>
      </c>
    </row>
    <row r="11" customFormat="false" ht="23.85" hidden="false" customHeight="false" outlineLevel="0" collapsed="false">
      <c r="A11" s="5" t="s">
        <v>9</v>
      </c>
    </row>
    <row r="12" customFormat="false" ht="35.05" hidden="false" customHeight="false" outlineLevel="0" collapsed="false">
      <c r="A12" s="5" t="s">
        <v>10</v>
      </c>
    </row>
    <row r="13" customFormat="false" ht="46.25" hidden="false" customHeight="false" outlineLevel="0" collapsed="false">
      <c r="A13" s="6" t="s">
        <v>11</v>
      </c>
    </row>
    <row r="15" customFormat="false" ht="15" hidden="false" customHeight="false" outlineLevel="0" collapsed="false">
      <c r="A15" s="7" t="s">
        <v>12</v>
      </c>
    </row>
  </sheetData>
  <hyperlinks>
    <hyperlink ref="A2" r:id="rId1" display="mavelyx.fr"/>
    <hyperlink ref="A15" r:id="rId2" display="Facturez l’acompte depuis le devis, puis déduisez-le de la facture finale sans ressaisie : essai gratuit de 14 jours sur https://mavelyx.fr"/>
  </hyperlinks>
  <printOptions headings="false" gridLines="false" gridLinesSet="true" horizontalCentered="false" verticalCentered="false"/>
  <pageMargins left="0.75" right="0.75" top="1" bottom="1" header="0.511811023622047" footer="0.5"/>
  <pageSetup paperSize="1" scale="100" fitToWidth="1" fitToHeight="0" pageOrder="downThenOver" orientation="portrait" blackAndWhite="false" draft="false" cellComments="none" horizontalDpi="300" verticalDpi="300" copies="1"/>
  <headerFooter differentFirst="false" differentOddEven="false">
    <oddHeader/>
    <oddFooter>&amp;Cmavelyx.fr</oddFooter>
  </headerFooter>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50"/>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2" min="2" style="0" width="6"/>
    <col collapsed="false" customWidth="true" hidden="false" outlineLevel="0" max="3" min="3" style="0" width="9"/>
    <col collapsed="false" customWidth="true" hidden="false" outlineLevel="0" max="4" min="4" style="0" width="17"/>
    <col collapsed="false" customWidth="true" hidden="false" outlineLevel="0" max="5" min="5" style="0" width="12"/>
    <col collapsed="false" customWidth="true" hidden="false" outlineLevel="0" max="6" min="6" style="0" width="15"/>
    <col collapsed="false" customWidth="true" hidden="false" outlineLevel="0" max="7" min="7" style="0" width="3"/>
    <col collapsed="false" customWidth="true" hidden="false" outlineLevel="0" max="8" min="8" style="0" width="90"/>
  </cols>
  <sheetData>
    <row r="1" customFormat="false" ht="22.05" hidden="false" customHeight="false" outlineLevel="0" collapsed="false">
      <c r="A1" s="8" t="s">
        <v>13</v>
      </c>
      <c r="D1" s="9" t="s">
        <v>14</v>
      </c>
      <c r="H1" s="10" t="s">
        <v>15</v>
      </c>
    </row>
    <row r="2" customFormat="false" ht="15" hidden="false" customHeight="false" outlineLevel="0" collapsed="false">
      <c r="A2" s="2" t="s">
        <v>16</v>
      </c>
      <c r="C2" s="11" t="s">
        <v>17</v>
      </c>
      <c r="D2" s="11"/>
      <c r="E2" s="12" t="s">
        <v>18</v>
      </c>
      <c r="F2" s="12"/>
    </row>
    <row r="3" customFormat="false" ht="15" hidden="false" customHeight="false" outlineLevel="0" collapsed="false">
      <c r="A3" s="13" t="s">
        <v>19</v>
      </c>
      <c r="C3" s="11" t="s">
        <v>20</v>
      </c>
      <c r="D3" s="11"/>
      <c r="E3" s="14" t="n">
        <v>46328</v>
      </c>
      <c r="F3" s="14"/>
    </row>
    <row r="4" customFormat="false" ht="15" hidden="false" customHeight="false" outlineLevel="0" collapsed="false">
      <c r="A4" s="13" t="s">
        <v>21</v>
      </c>
      <c r="C4" s="11" t="s">
        <v>22</v>
      </c>
      <c r="D4" s="11"/>
      <c r="E4" s="14" t="n">
        <v>46328</v>
      </c>
      <c r="F4" s="14"/>
    </row>
    <row r="5" customFormat="false" ht="15" hidden="false" customHeight="false" outlineLevel="0" collapsed="false">
      <c r="A5" s="13" t="s">
        <v>23</v>
      </c>
      <c r="C5" s="11" t="s">
        <v>24</v>
      </c>
      <c r="D5" s="11"/>
      <c r="E5" s="12" t="s">
        <v>25</v>
      </c>
      <c r="F5" s="12"/>
    </row>
    <row r="6" customFormat="false" ht="15" hidden="false" customHeight="false" outlineLevel="0" collapsed="false">
      <c r="A6" s="13" t="s">
        <v>26</v>
      </c>
      <c r="C6" s="11" t="s">
        <v>27</v>
      </c>
      <c r="D6" s="11"/>
      <c r="E6" s="15" t="n">
        <v>10000</v>
      </c>
      <c r="F6" s="15"/>
    </row>
    <row r="7" customFormat="false" ht="15" hidden="false" customHeight="false" outlineLevel="0" collapsed="false">
      <c r="A7" s="13" t="s">
        <v>28</v>
      </c>
      <c r="C7" s="11" t="s">
        <v>29</v>
      </c>
      <c r="D7" s="11"/>
      <c r="E7" s="16" t="n">
        <v>0.3</v>
      </c>
      <c r="F7" s="16"/>
    </row>
    <row r="9" customFormat="false" ht="15" hidden="false" customHeight="false" outlineLevel="0" collapsed="false">
      <c r="A9" s="17" t="s">
        <v>30</v>
      </c>
    </row>
    <row r="10" customFormat="false" ht="15" hidden="false" customHeight="false" outlineLevel="0" collapsed="false">
      <c r="A10" s="2" t="s">
        <v>31</v>
      </c>
      <c r="C10" s="11" t="s">
        <v>32</v>
      </c>
      <c r="D10" s="11"/>
      <c r="E10" s="18" t="s">
        <v>33</v>
      </c>
      <c r="F10" s="18"/>
    </row>
    <row r="11" customFormat="false" ht="15" hidden="false" customHeight="false" outlineLevel="0" collapsed="false">
      <c r="A11" s="13" t="s">
        <v>34</v>
      </c>
      <c r="C11" s="11" t="s">
        <v>35</v>
      </c>
      <c r="D11" s="11"/>
      <c r="E11" s="18" t="s">
        <v>36</v>
      </c>
      <c r="F11" s="18"/>
    </row>
    <row r="12" customFormat="false" ht="15" hidden="false" customHeight="false" outlineLevel="0" collapsed="false">
      <c r="A12" s="13" t="s">
        <v>37</v>
      </c>
      <c r="C12" s="11" t="s">
        <v>38</v>
      </c>
      <c r="D12" s="11"/>
      <c r="E12" s="18" t="s">
        <v>39</v>
      </c>
      <c r="F12" s="18"/>
    </row>
    <row r="13" customFormat="false" ht="15" hidden="false" customHeight="false" outlineLevel="0" collapsed="false">
      <c r="A13" s="13" t="s">
        <v>40</v>
      </c>
    </row>
    <row r="14" customFormat="false" ht="15" hidden="false" customHeight="false" outlineLevel="0" collapsed="false">
      <c r="A14" s="13" t="s">
        <v>41</v>
      </c>
    </row>
    <row r="16" customFormat="false" ht="15" hidden="false" customHeight="false" outlineLevel="0" collapsed="false">
      <c r="A16" s="19" t="s">
        <v>42</v>
      </c>
      <c r="B16" s="20" t="s">
        <v>43</v>
      </c>
      <c r="C16" s="20" t="s">
        <v>44</v>
      </c>
      <c r="D16" s="20" t="s">
        <v>45</v>
      </c>
      <c r="E16" s="20" t="str">
        <f aca="false">IF($E$10="Oui","","TVA")</f>
        <v>TVA</v>
      </c>
      <c r="F16" s="20" t="s">
        <v>46</v>
      </c>
    </row>
    <row r="17" customFormat="false" ht="52.2" hidden="false" customHeight="false" outlineLevel="0" collapsed="false">
      <c r="A17" s="21" t="s">
        <v>47</v>
      </c>
      <c r="B17" s="22" t="n">
        <v>1</v>
      </c>
      <c r="C17" s="22" t="s">
        <v>48</v>
      </c>
      <c r="D17" s="23" t="n">
        <v>3000</v>
      </c>
      <c r="E17" s="24" t="n">
        <v>0.1</v>
      </c>
      <c r="F17" s="23" t="n">
        <f aca="false">IF(OR(B17="",D17=""),"",ROUND(B17*D17,2))</f>
        <v>3000</v>
      </c>
    </row>
    <row r="18" customFormat="false" ht="15" hidden="false" customHeight="false" outlineLevel="0" collapsed="false">
      <c r="A18" s="21"/>
      <c r="B18" s="22"/>
      <c r="C18" s="22"/>
      <c r="D18" s="23"/>
      <c r="E18" s="24"/>
      <c r="F18" s="23" t="str">
        <f aca="false">IF(OR(B18="",D18=""),"",ROUND(B18*D18,2))</f>
        <v/>
      </c>
    </row>
    <row r="19" customFormat="false" ht="15" hidden="false" customHeight="false" outlineLevel="0" collapsed="false">
      <c r="A19" s="21"/>
      <c r="B19" s="22"/>
      <c r="C19" s="22"/>
      <c r="D19" s="23"/>
      <c r="E19" s="24"/>
      <c r="F19" s="23" t="str">
        <f aca="false">IF(OR(B19="",D19=""),"",ROUND(B19*D19,2))</f>
        <v/>
      </c>
    </row>
    <row r="20" customFormat="false" ht="15" hidden="false" customHeight="false" outlineLevel="0" collapsed="false">
      <c r="A20" s="21"/>
      <c r="B20" s="22"/>
      <c r="C20" s="22"/>
      <c r="D20" s="23"/>
      <c r="E20" s="24"/>
      <c r="F20" s="23" t="str">
        <f aca="false">IF(OR(B20="",D20=""),"",ROUND(B20*D20,2))</f>
        <v/>
      </c>
    </row>
    <row r="21" customFormat="false" ht="15" hidden="false" customHeight="false" outlineLevel="0" collapsed="false">
      <c r="A21" s="21"/>
      <c r="B21" s="22"/>
      <c r="C21" s="22"/>
      <c r="D21" s="23"/>
      <c r="E21" s="24"/>
      <c r="F21" s="23" t="str">
        <f aca="false">IF(OR(B21="",D21=""),"",ROUND(B21*D21,2))</f>
        <v/>
      </c>
    </row>
    <row r="22" customFormat="false" ht="15" hidden="false" customHeight="false" outlineLevel="0" collapsed="false">
      <c r="A22" s="21"/>
      <c r="B22" s="22"/>
      <c r="C22" s="22"/>
      <c r="D22" s="23"/>
      <c r="E22" s="24"/>
      <c r="F22" s="23" t="str">
        <f aca="false">IF(OR(B22="",D22=""),"",ROUND(B22*D22,2))</f>
        <v/>
      </c>
    </row>
    <row r="23" customFormat="false" ht="15" hidden="false" customHeight="false" outlineLevel="0" collapsed="false">
      <c r="A23" s="21"/>
      <c r="B23" s="22"/>
      <c r="C23" s="22"/>
      <c r="D23" s="23"/>
      <c r="E23" s="24"/>
      <c r="F23" s="23" t="str">
        <f aca="false">IF(OR(B23="",D23=""),"",ROUND(B23*D23,2))</f>
        <v/>
      </c>
    </row>
    <row r="24" customFormat="false" ht="15" hidden="false" customHeight="false" outlineLevel="0" collapsed="false">
      <c r="A24" s="21"/>
      <c r="B24" s="22"/>
      <c r="C24" s="22"/>
      <c r="D24" s="23"/>
      <c r="E24" s="24"/>
      <c r="F24" s="23" t="str">
        <f aca="false">IF(OR(B24="",D24=""),"",ROUND(B24*D24,2))</f>
        <v/>
      </c>
    </row>
    <row r="25" customFormat="false" ht="15" hidden="false" customHeight="false" outlineLevel="0" collapsed="false">
      <c r="A25" s="21"/>
      <c r="B25" s="22"/>
      <c r="C25" s="22"/>
      <c r="D25" s="23"/>
      <c r="E25" s="24"/>
      <c r="F25" s="23" t="str">
        <f aca="false">IF(OR(B25="",D25=""),"",ROUND(B25*D25,2))</f>
        <v/>
      </c>
    </row>
    <row r="26" customFormat="false" ht="15" hidden="false" customHeight="false" outlineLevel="0" collapsed="false">
      <c r="A26" s="21"/>
      <c r="B26" s="22"/>
      <c r="C26" s="22"/>
      <c r="D26" s="23"/>
      <c r="E26" s="24"/>
      <c r="F26" s="23" t="str">
        <f aca="false">IF(OR(B26="",D26=""),"",ROUND(B26*D26,2))</f>
        <v/>
      </c>
    </row>
    <row r="27" customFormat="false" ht="15" hidden="false" customHeight="false" outlineLevel="0" collapsed="false">
      <c r="A27" s="21"/>
      <c r="B27" s="22"/>
      <c r="C27" s="22"/>
      <c r="D27" s="23"/>
      <c r="E27" s="24"/>
      <c r="F27" s="23" t="str">
        <f aca="false">IF(OR(B27="",D27=""),"",ROUND(B27*D27,2))</f>
        <v/>
      </c>
    </row>
    <row r="28" customFormat="false" ht="15" hidden="false" customHeight="false" outlineLevel="0" collapsed="false">
      <c r="A28" s="21"/>
      <c r="B28" s="22"/>
      <c r="C28" s="22"/>
      <c r="D28" s="23"/>
      <c r="E28" s="24"/>
      <c r="F28" s="23" t="str">
        <f aca="false">IF(OR(B28="",D28=""),"",ROUND(B28*D28,2))</f>
        <v/>
      </c>
    </row>
    <row r="29" customFormat="false" ht="15" hidden="false" customHeight="false" outlineLevel="0" collapsed="false">
      <c r="A29" s="21"/>
      <c r="B29" s="22"/>
      <c r="C29" s="22"/>
      <c r="D29" s="23"/>
      <c r="E29" s="24"/>
      <c r="F29" s="23" t="str">
        <f aca="false">IF(OR(B29="",D29=""),"",ROUND(B29*D29,2))</f>
        <v/>
      </c>
    </row>
    <row r="30" customFormat="false" ht="15" hidden="false" customHeight="false" outlineLevel="0" collapsed="false">
      <c r="A30" s="21"/>
      <c r="B30" s="22"/>
      <c r="C30" s="22"/>
      <c r="D30" s="23"/>
      <c r="E30" s="24"/>
      <c r="F30" s="23" t="str">
        <f aca="false">IF(OR(B30="",D30=""),"",ROUND(B30*D30,2))</f>
        <v/>
      </c>
    </row>
    <row r="31" customFormat="false" ht="15" hidden="false" customHeight="false" outlineLevel="0" collapsed="false">
      <c r="A31" s="21"/>
      <c r="B31" s="22"/>
      <c r="C31" s="22"/>
      <c r="D31" s="23"/>
      <c r="E31" s="24"/>
      <c r="F31" s="23" t="str">
        <f aca="false">IF(OR(B31="",D31=""),"",ROUND(B31*D31,2))</f>
        <v/>
      </c>
    </row>
    <row r="32" customFormat="false" ht="15" hidden="false" customHeight="false" outlineLevel="0" collapsed="false">
      <c r="A32" s="21"/>
      <c r="B32" s="22"/>
      <c r="C32" s="22"/>
      <c r="D32" s="23"/>
      <c r="E32" s="24"/>
      <c r="F32" s="23" t="str">
        <f aca="false">IF(OR(B32="",D32=""),"",ROUND(B32*D32,2))</f>
        <v/>
      </c>
    </row>
    <row r="33" customFormat="false" ht="15" hidden="false" customHeight="false" outlineLevel="0" collapsed="false">
      <c r="A33" s="21"/>
      <c r="B33" s="22"/>
      <c r="C33" s="22"/>
      <c r="D33" s="23"/>
      <c r="E33" s="24"/>
      <c r="F33" s="23" t="str">
        <f aca="false">IF(OR(B33="",D33=""),"",ROUND(B33*D33,2))</f>
        <v/>
      </c>
    </row>
    <row r="34" customFormat="false" ht="15" hidden="false" customHeight="false" outlineLevel="0" collapsed="false">
      <c r="A34" s="21"/>
      <c r="B34" s="22"/>
      <c r="C34" s="22"/>
      <c r="D34" s="23"/>
      <c r="E34" s="24"/>
      <c r="F34" s="23" t="str">
        <f aca="false">IF(OR(B34="",D34=""),"",ROUND(B34*D34,2))</f>
        <v/>
      </c>
    </row>
    <row r="35" customFormat="false" ht="15" hidden="false" customHeight="false" outlineLevel="0" collapsed="false">
      <c r="A35" s="21"/>
      <c r="B35" s="22"/>
      <c r="C35" s="22"/>
      <c r="D35" s="23"/>
      <c r="E35" s="24"/>
      <c r="F35" s="23" t="str">
        <f aca="false">IF(OR(B35="",D35=""),"",ROUND(B35*D35,2))</f>
        <v/>
      </c>
    </row>
    <row r="36" customFormat="false" ht="15" hidden="false" customHeight="false" outlineLevel="0" collapsed="false">
      <c r="A36" s="21"/>
      <c r="B36" s="22"/>
      <c r="C36" s="22"/>
      <c r="D36" s="23"/>
      <c r="E36" s="24"/>
      <c r="F36" s="23" t="str">
        <f aca="false">IF(OR(B36="",D36=""),"",ROUND(B36*D36,2))</f>
        <v/>
      </c>
    </row>
    <row r="38" customFormat="false" ht="15" hidden="false" customHeight="false" outlineLevel="0" collapsed="false">
      <c r="A38" s="2" t="str">
        <f aca="false">IF($E$10="Oui",IF(N(E3)&gt;=DATE(2027,1,1),"TVA non applicable, article L. 233-3 du CIBS","TVA non applicable, art. 293 B du CGI"),"")</f>
        <v/>
      </c>
      <c r="C38" s="25" t="s">
        <v>49</v>
      </c>
      <c r="D38" s="25"/>
      <c r="F38" s="26" t="n">
        <f aca="false">SUM(F17:F36)</f>
        <v>3000</v>
      </c>
      <c r="H38" s="27" t="str">
        <f aca="false">IF($E$10="Oui","",IF(SUMPRODUCT((A17:A36&lt;&gt;"")*(B17:B36&lt;&gt;"")*(D17:D36&lt;&gt;"")*(E17:E36=""))&gt;0,"Taux de TVA manquant sur une ligne",""))</f>
        <v/>
      </c>
    </row>
    <row r="39" customFormat="false" ht="15" hidden="false" customHeight="false" outlineLevel="0" collapsed="false">
      <c r="C39" s="18" t="str">
        <f aca="false">IF($E$10="Oui","","TVA 20 %, base HT :")</f>
        <v>TVA 20 %, base HT :</v>
      </c>
      <c r="D39" s="18"/>
      <c r="E39" s="28" t="str">
        <f aca="false">IF($E$10="Oui","",IF(SUMIFS(F17:F36,E17:E36,0.2)=0,"",SUMIFS(F17:F36,E17:E36,0.2)))</f>
        <v/>
      </c>
      <c r="F39" s="29" t="n">
        <f aca="false">IF($E$10="Oui","",ROUND(SUMIFS(F17:F36,E17:E36,0.2)*0.2,2))</f>
        <v>0</v>
      </c>
      <c r="H39" s="27" t="str">
        <f aca="false">IF(SUMPRODUCT((B17:B36&lt;&gt;"")*(D17:D36&lt;&gt;"")*(F17:F36=""))&gt;0,"Une ligne n’a pas de total : recopiez la formule de la colonne F","")</f>
        <v/>
      </c>
    </row>
    <row r="40" customFormat="false" ht="15" hidden="false" customHeight="false" outlineLevel="0" collapsed="false">
      <c r="C40" s="18" t="str">
        <f aca="false">IF($E$10="Oui","","TVA 10 %, base HT :")</f>
        <v>TVA 10 %, base HT :</v>
      </c>
      <c r="D40" s="18"/>
      <c r="E40" s="28" t="n">
        <f aca="false">IF($E$10="Oui","",IF(SUMIFS(F17:F36,E17:E36,0.1)=0,"",SUMIFS(F17:F36,E17:E36,0.1)))</f>
        <v>3000</v>
      </c>
      <c r="F40" s="29" t="n">
        <f aca="false">IF($E$10="Oui","",ROUND(SUMIFS(F17:F36,E17:E36,0.1)*0.1,2))</f>
        <v>300</v>
      </c>
      <c r="H40" s="30" t="str">
        <f aca="false">IF(AND(NOT($E$10="Oui"),COUNTIFS(E17:E36,0,F17:F36,"&gt;0")&gt;0),"Ligne à 0 % : indiquez le motif d’exonération dans les mentions particulières","")</f>
        <v/>
      </c>
    </row>
    <row r="41" customFormat="false" ht="15" hidden="false" customHeight="false" outlineLevel="0" collapsed="false">
      <c r="C41" s="18" t="str">
        <f aca="false">IF($E$10="Oui","","TVA 5,5 %, base HT :")</f>
        <v>TVA 5,5 %, base HT :</v>
      </c>
      <c r="D41" s="18"/>
      <c r="E41" s="28" t="str">
        <f aca="false">IF($E$10="Oui","",IF(SUMIFS(F17:F36,E17:E36,0.055)=0,"",SUMIFS(F17:F36,E17:E36,0.055)))</f>
        <v/>
      </c>
      <c r="F41" s="29" t="n">
        <f aca="false">IF($E$10="Oui","",ROUND(SUMIFS(F17:F36,E17:E36,0.055)*0.055,2))</f>
        <v>0</v>
      </c>
      <c r="H41" s="30" t="str">
        <f aca="false">IF(AND(SUMIFS(F17:F36,E17:E36,0.1)+SUMIFS(F17:F36,E17:E36,0.055)&gt;0,NOT($E$10="Oui")),"Si le taux réduit porte sur des travaux dans un logement : ajoutez la mention certifiée par le client","")</f>
        <v>Si le taux réduit porte sur des travaux dans un logement : ajoutez la mention certifiée par le client</v>
      </c>
    </row>
    <row r="42" customFormat="false" ht="15" hidden="false" customHeight="false" outlineLevel="0" collapsed="false">
      <c r="C42" s="18" t="str">
        <f aca="false">IF($E$10="Oui","","TVA 2,1 %, base HT :")</f>
        <v>TVA 2,1 %, base HT :</v>
      </c>
      <c r="D42" s="18"/>
      <c r="E42" s="28" t="str">
        <f aca="false">IF($E$10="Oui","",IF(SUMIFS(F17:F36,E17:E36,0.021)=0,"",SUMIFS(F17:F36,E17:E36,0.021)))</f>
        <v/>
      </c>
      <c r="F42" s="29" t="n">
        <f aca="false">IF($E$10="Oui","",ROUND(SUMIFS(F17:F36,E17:E36,0.021)*0.021,2))</f>
        <v>0</v>
      </c>
      <c r="H42" s="30" t="str">
        <f aca="false">IF(AND(N(E6)&gt;0,N(E7)&gt;0,ABS(F38-ROUND(E6*E7,2))&gt;0.01),"Le total HT ne correspond pas au montant du devis × la part de l’acompte : vérifiez","")</f>
        <v/>
      </c>
    </row>
    <row r="43" customFormat="false" ht="15" hidden="false" customHeight="false" outlineLevel="0" collapsed="false">
      <c r="C43" s="25" t="str">
        <f aca="false">IF($E$10="Oui","","Total TVA")</f>
        <v>Total TVA</v>
      </c>
      <c r="D43" s="25"/>
      <c r="F43" s="31" t="n">
        <f aca="false">IF($E$10="Oui","",N(F39)+N(F40)+N(F41)+N(F42))</f>
        <v>300</v>
      </c>
    </row>
    <row r="44" customFormat="false" ht="15" hidden="false" customHeight="false" outlineLevel="0" collapsed="false">
      <c r="C44" s="25" t="str">
        <f aca="false">IF($E$10="Oui","Acompte à payer","Acompte TTC à payer")</f>
        <v>Acompte TTC à payer</v>
      </c>
      <c r="D44" s="25"/>
      <c r="F44" s="26" t="n">
        <f aca="false">F38+N(F43)</f>
        <v>3300</v>
      </c>
    </row>
    <row r="46" customFormat="false" ht="25.5" hidden="false" customHeight="true" outlineLevel="0" collapsed="false">
      <c r="A46" s="32" t="s">
        <v>50</v>
      </c>
      <c r="B46" s="32"/>
      <c r="C46" s="32"/>
      <c r="D46" s="32"/>
      <c r="E46" s="32"/>
      <c r="F46" s="32"/>
    </row>
    <row r="47" customFormat="false" ht="25.5" hidden="false" customHeight="true" outlineLevel="0" collapsed="false">
      <c r="A47" s="32" t="s">
        <v>51</v>
      </c>
      <c r="B47" s="32"/>
      <c r="C47" s="32"/>
      <c r="D47" s="32"/>
      <c r="E47" s="32"/>
      <c r="F47" s="32"/>
    </row>
    <row r="48" customFormat="false" ht="25.5" hidden="false" customHeight="true" outlineLevel="0" collapsed="false">
      <c r="A48" s="32" t="s">
        <v>52</v>
      </c>
      <c r="B48" s="32"/>
      <c r="C48" s="32"/>
      <c r="D48" s="32"/>
      <c r="E48" s="32"/>
      <c r="F48" s="32"/>
    </row>
    <row r="49" customFormat="false" ht="25.5" hidden="false" customHeight="true" outlineLevel="0" collapsed="false">
      <c r="A49" s="32" t="s">
        <v>53</v>
      </c>
      <c r="B49" s="32"/>
      <c r="C49" s="32"/>
      <c r="D49" s="32"/>
      <c r="E49" s="32"/>
      <c r="F49" s="32"/>
    </row>
    <row r="50" customFormat="false" ht="25.5" hidden="false" customHeight="true" outlineLevel="0" collapsed="false">
      <c r="A50" s="32" t="s">
        <v>54</v>
      </c>
      <c r="B50" s="32"/>
      <c r="C50" s="32"/>
      <c r="D50" s="32"/>
      <c r="E50" s="32"/>
      <c r="F50" s="32"/>
    </row>
  </sheetData>
  <mergeCells count="30">
    <mergeCell ref="C2:D2"/>
    <mergeCell ref="E2:F2"/>
    <mergeCell ref="C3:D3"/>
    <mergeCell ref="E3:F3"/>
    <mergeCell ref="C4:D4"/>
    <mergeCell ref="E4:F4"/>
    <mergeCell ref="C5:D5"/>
    <mergeCell ref="E5:F5"/>
    <mergeCell ref="C6:D6"/>
    <mergeCell ref="E6:F6"/>
    <mergeCell ref="C7:D7"/>
    <mergeCell ref="E7:F7"/>
    <mergeCell ref="C10:D10"/>
    <mergeCell ref="E10:F10"/>
    <mergeCell ref="C11:D11"/>
    <mergeCell ref="E11:F11"/>
    <mergeCell ref="C12:D12"/>
    <mergeCell ref="E12:F12"/>
    <mergeCell ref="C38:D38"/>
    <mergeCell ref="C39:D39"/>
    <mergeCell ref="C40:D40"/>
    <mergeCell ref="C41:D41"/>
    <mergeCell ref="C42:D42"/>
    <mergeCell ref="C43:D43"/>
    <mergeCell ref="C44:D44"/>
    <mergeCell ref="A46:F46"/>
    <mergeCell ref="A47:F47"/>
    <mergeCell ref="A48:F48"/>
    <mergeCell ref="A49:F49"/>
    <mergeCell ref="A50:F50"/>
  </mergeCells>
  <conditionalFormatting sqref="E17:E36">
    <cfRule type="expression" priority="2" aboveAverage="0" equalAverage="0" bottom="0" percent="0" rank="0" text="" dxfId="0">
      <formula>$E$10="Oui"</formula>
    </cfRule>
  </conditionalFormatting>
  <conditionalFormatting sqref="F39">
    <cfRule type="expression" priority="3" aboveAverage="0" equalAverage="0" bottom="0" percent="0" rank="0" text="" dxfId="1">
      <formula>NOT($E$10="Oui")</formula>
    </cfRule>
  </conditionalFormatting>
  <conditionalFormatting sqref="F40">
    <cfRule type="expression" priority="4" aboveAverage="0" equalAverage="0" bottom="0" percent="0" rank="0" text="" dxfId="1">
      <formula>NOT($E$10="Oui")</formula>
    </cfRule>
  </conditionalFormatting>
  <conditionalFormatting sqref="F41">
    <cfRule type="expression" priority="5" aboveAverage="0" equalAverage="0" bottom="0" percent="0" rank="0" text="" dxfId="1">
      <formula>NOT($E$10="Oui")</formula>
    </cfRule>
  </conditionalFormatting>
  <conditionalFormatting sqref="F42">
    <cfRule type="expression" priority="6" aboveAverage="0" equalAverage="0" bottom="0" percent="0" rank="0" text="" dxfId="1">
      <formula>NOT($E$10="Oui")</formula>
    </cfRule>
  </conditionalFormatting>
  <conditionalFormatting sqref="F43">
    <cfRule type="expression" priority="7" aboveAverage="0" equalAverage="0" bottom="0" percent="0" rank="0" text="" dxfId="1">
      <formula>NOT($E$10="Oui")</formula>
    </cfRule>
    <cfRule type="expression" priority="8" aboveAverage="0" equalAverage="0" bottom="0" percent="0" rank="0" text="" dxfId="2">
      <formula>NOT($E$10="Oui")</formula>
    </cfRule>
  </conditionalFormatting>
  <dataValidations count="6">
    <dataValidation allowBlank="true" error="Saisissez une date (jj/mm/aaaa)." errorStyle="stop" operator="greaterThan" showDropDown="false" showErrorMessage="true" showInputMessage="false" sqref="E3:E4" type="date">
      <formula1>36526</formula1>
      <formula2>0</formula2>
    </dataValidation>
    <dataValidation allowBlank="false" error="Choisissez Oui ou Non." errorStyle="stop" errorTitle="Franchise" operator="between" showDropDown="false" showErrorMessage="true" showInputMessage="false" sqref="E10" type="list">
      <formula1>"Oui,Non"</formula1>
      <formula2>0</formula2>
    </dataValidation>
    <dataValidation allowBlank="true" error="Choisissez une valeur de la liste." errorStyle="stop" operator="between" showDropDown="false" showErrorMessage="true" showInputMessage="false" sqref="E11" type="list">
      <formula1>"Prestations de services,Livraisons de biens,Biens et services"</formula1>
      <formula2>0</formula2>
    </dataValidation>
    <dataValidation allowBlank="true" errorStyle="stop" operator="between" showDropDown="false" showErrorMessage="false" showInputMessage="false" sqref="E12" type="list">
      <formula1>"[si option prise],Option pour le paiement de la TVA d’après les débits"</formula1>
      <formula2>0</formula2>
    </dataValidation>
    <dataValidation allowBlank="true" error="Choisissez 20 %, 10 %, 5,5 %, 2,1 % ou 0 %." errorStyle="stop" errorTitle="Taux de TVA" operator="between" showDropDown="false" showErrorMessage="true" showInputMessage="false" sqref="E17:E36" type="list">
      <formula1>'Mode d’emploi'!$C$4:$C$8</formula1>
      <formula2>0</formula2>
    </dataValidation>
    <dataValidation allowBlank="true" error="Saisissez un nombre positif." errorStyle="stop" operator="greaterThanOrEqual" showDropDown="false" showErrorMessage="true" showInputMessage="false" sqref="B17:B36 D17:D36" type="decimal">
      <formula1>0</formula1>
      <formula2>0</formula2>
    </dataValidation>
  </dataValidations>
  <printOptions headings="false" gridLines="false" gridLinesSet="true" horizontalCentered="false" verticalCentered="false"/>
  <pageMargins left="0.5" right="0.5" top="1" bottom="1" header="0.511811023622047" footer="0.5"/>
  <pageSetup paperSize="9" scale="100" fitToWidth="1" fitToHeight="1" pageOrder="downThenOver" orientation="portrait" blackAndWhite="false" draft="false" cellComments="none" horizontalDpi="300" verticalDpi="300" copies="1"/>
  <headerFooter differentFirst="false" differentOddEven="false">
    <oddHeader/>
    <oddFooter>&amp;C&amp;8 Modèle de facture d’acompte proposé par Mavelyx · mavelyx.fr</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2026-10-26T19:29:03Z</dcterms:created>
  <dc:creator>openpyxl</dc:creator>
  <dc:description/>
  <dc:language>en-US</dc:language>
  <cp:lastModifiedBy/>
  <dcterms:modified xsi:type="dcterms:W3CDTF">2026-10-26T19:29:03Z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