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Mode d’emploi" sheetId="1" state="visible" r:id="rId3"/>
    <sheet name="Impayés" sheetId="2" state="visible" r:id="rId4"/>
  </sheets>
  <definedNames>
    <definedName function="false" hidden="false" localSheetId="1" name="_xlnm.Print_Area" vbProcedure="false">Impayés!$A$1:$J$29</definedName>
    <definedName function="false" hidden="false" localSheetId="0" name="_xlnm.Print_Area" vbProcedure="false">'Mode d’emploi'!$A$1:$A$13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<sst xmlns="http://schemas.openxmlformats.org/spreadsheetml/2006/main" count="35" uniqueCount="35">
  <si>
    <t xml:space="preserve">mavelyx.fr</t>
  </si>
  <si>
    <t xml:space="preserve">Calcul des pénalités de retard et suivi des factures impayées, proposé gratuitement par Mavelyx (https://mavelyx.fr). Il ne remplace pas un conseil juridique.</t>
  </si>
  <si>
    <t xml:space="preserve">1. Onglet « Impayés » : effacez les deux lignes d’exemple, puis une ligne par facture en retard. Saisissez le client, le numéro, la date d’échéance, le montant TTC restant dû et indiquez si le client est un professionnel (cellules sur fond jaune).</t>
  </si>
  <si>
    <t xml:space="preserve">2. Le taux des pénalités (cellule C3) est celui de vos conditions générales de vente. À défaut de taux prévu entre professionnels, c’est le taux de refinancement de la BCE majoré de 10 points : 12,40 % pour le second semestre 2026 (taux BCE de 2,40 %). Mettez-le à jour chaque 1er janvier et 1er juillet. Le taux prévu ne peut pas être inférieur à 3 fois le taux d’intérêt légal.</t>
  </si>
  <si>
    <t xml:space="preserve">3. La date de calcul (cellule C4) est celle du jour ; vous pouvez la remplacer par une autre date. Si un retard s’étend sur deux semestres, le taux par défaut change au 1er janvier et au 1er juillet : faites le calcul par période pour être exact.</t>
  </si>
  <si>
    <t xml:space="preserve">4. Pénalités = montant restant dû × taux × jours de retard ÷ 365, à partir du lendemain de l’échéance. Pour un client professionnel, l’indemnité forfaitaire de 40 € pour frais de recouvrement s’ajoute, une fois par facture.</t>
  </si>
  <si>
    <t xml:space="preserve">5. Client particulier : les pénalités de retard et l’indemnité de 40 € ne s’appliquent pas d’office. Mettez « Non » : le tableau n’en calcule pas. Après une mise en demeure, des intérêts au taux légal peuvent être réclamés.</t>
  </si>
  <si>
    <t xml:space="preserve">6. Colonne « Étape » : notez où vous en êtes (relance, mise en demeure, procédure). Le guide https://mavelyx.fr/guides/relance-facture-impayee détaille chaque étape, avec des modèles de lettres.</t>
  </si>
  <si>
    <t xml:space="preserve">7. Le nom et l’adresse du site de Mavelyx figurent en pied de page à l’impression : vous pouvez les retirer dans Mise en page &gt; En-tête/Pied de page.</t>
  </si>
  <si>
    <t xml:space="preserve">Mavelyx relance vos factures impayées tout seul et calcule les pénalités : essai gratuit de 14 jours sur https://mavelyx.fr</t>
  </si>
  <si>
    <t xml:space="preserve">Factures impayées et pénalités de retard</t>
  </si>
  <si>
    <t xml:space="preserve">Taux annuel des pénalités</t>
  </si>
  <si>
    <t xml:space="preserve">BCE + 10 points, 2nd semestre 2026 : à adapter à vos CGV</t>
  </si>
  <si>
    <t xml:space="preserve">Date de calcul</t>
  </si>
  <si>
    <t xml:space="preserve">Client</t>
  </si>
  <si>
    <t xml:space="preserve">Facture n°</t>
  </si>
  <si>
    <t xml:space="preserve">Échéance</t>
  </si>
  <si>
    <t xml:space="preserve">Restant dû TTC</t>
  </si>
  <si>
    <t xml:space="preserve">Client pro ?</t>
  </si>
  <si>
    <t xml:space="preserve">Jours de retard</t>
  </si>
  <si>
    <t xml:space="preserve">Pénalités</t>
  </si>
  <si>
    <t xml:space="preserve">Indemnité 40 €</t>
  </si>
  <si>
    <t xml:space="preserve">Total dû (facture + pénalités + indemnité)</t>
  </si>
  <si>
    <t xml:space="preserve">Étape</t>
  </si>
  <si>
    <t xml:space="preserve">Alertes (ne s’impriment pas)</t>
  </si>
  <si>
    <t xml:space="preserve">Exemple : Société Martin</t>
  </si>
  <si>
    <t xml:space="preserve">2026-041</t>
  </si>
  <si>
    <t xml:space="preserve">Oui</t>
  </si>
  <si>
    <t xml:space="preserve">Relance envoyée</t>
  </si>
  <si>
    <t xml:space="preserve">Exemple : M. Durand</t>
  </si>
  <si>
    <t xml:space="preserve">2026-047</t>
  </si>
  <si>
    <t xml:space="preserve">Non</t>
  </si>
  <si>
    <t xml:space="preserve">Rappel par courriel</t>
  </si>
  <si>
    <t xml:space="preserve">Total</t>
  </si>
  <si>
    <t xml:space="preserve">Pénalités calculées du lendemain de l’échéance à la date de calcul, sur le montant TTC restant dû. Client professionnel : indemnité forfaitaire de 40 € par facture (code de commerce, art. L441-10). Client particulier : ni pénalités ni indemnité d’office.</t>
  </si>
</sst>
</file>

<file path=xl/styles.xml><?xml version="1.0" encoding="utf-8"?>
<styleSheet xmlns="http://schemas.openxmlformats.org/spreadsheetml/2006/main">
  <numFmts count="5">
    <numFmt numFmtId="164" formatCode="General"/>
    <numFmt numFmtId="165" formatCode="0.00%"/>
    <numFmt numFmtId="166" formatCode="dd/mm/yyyy"/>
    <numFmt numFmtId="167" formatCode="#,##0.00&quot; €&quot;"/>
    <numFmt numFmtId="168" formatCode="General"/>
  </numFmts>
  <fonts count="17">
    <font>
      <sz val="11"/>
      <color theme="1"/>
      <name val="Calibri"/>
      <family val="2"/>
      <charset val="1"/>
    </font>
    <font>
      <sz val="10"/>
      <name val="Arial"/>
      <family val="0"/>
    </font>
    <font>
      <sz val="10"/>
      <name val="Arial"/>
      <family val="0"/>
    </font>
    <font>
      <sz val="10"/>
      <name val="Arial"/>
      <family val="0"/>
    </font>
    <font>
      <b val="true"/>
      <u val="single"/>
      <sz val="11"/>
      <color rgb="FF3270E6"/>
      <name val="Arial"/>
      <family val="0"/>
      <charset val="1"/>
    </font>
    <font>
      <b val="true"/>
      <sz val="12"/>
      <name val="Arial"/>
      <family val="0"/>
      <charset val="1"/>
    </font>
    <font>
      <sz val="10"/>
      <name val="Arial"/>
      <family val="0"/>
      <charset val="1"/>
    </font>
    <font>
      <u val="single"/>
      <sz val="11"/>
      <color rgb="FF3270E6"/>
      <name val="Arial"/>
      <family val="0"/>
      <charset val="1"/>
    </font>
    <font>
      <b val="true"/>
      <sz val="16"/>
      <color rgb="FF1F4FB5"/>
      <name val="Arial"/>
      <family val="0"/>
      <charset val="1"/>
    </font>
    <font>
      <b val="true"/>
      <sz val="11"/>
      <name val="Arial"/>
      <family val="0"/>
      <charset val="1"/>
    </font>
    <font>
      <sz val="11"/>
      <color rgb="FF0000FF"/>
      <name val="Arial"/>
      <family val="0"/>
      <charset val="1"/>
    </font>
    <font>
      <i val="true"/>
      <sz val="9"/>
      <color rgb="FF666666"/>
      <name val="Arial"/>
      <family val="0"/>
      <charset val="1"/>
    </font>
    <font>
      <b val="true"/>
      <sz val="9"/>
      <color rgb="FFFFFFFF"/>
      <name val="Arial"/>
      <family val="0"/>
      <charset val="1"/>
    </font>
    <font>
      <b val="true"/>
      <sz val="11"/>
      <color rgb="FF666666"/>
      <name val="Arial"/>
      <family val="0"/>
      <charset val="1"/>
    </font>
    <font>
      <sz val="11"/>
      <name val="Arial"/>
      <family val="0"/>
      <charset val="1"/>
    </font>
    <font>
      <b val="true"/>
      <sz val="11"/>
      <color rgb="FF9C0006"/>
      <name val="Arial"/>
      <family val="0"/>
      <charset val="1"/>
    </font>
    <font>
      <i val="true"/>
      <sz val="8"/>
      <name val="Arial"/>
      <family val="0"/>
      <charset val="1"/>
    </font>
  </fonts>
  <fills count="5">
    <fill>
      <patternFill patternType="none"/>
    </fill>
    <fill>
      <patternFill patternType="gray125"/>
    </fill>
    <fill>
      <patternFill patternType="solid">
        <fgColor rgb="FFFFF7CC"/>
        <bgColor rgb="FFFFFFFF"/>
      </patternFill>
    </fill>
    <fill>
      <patternFill patternType="solid">
        <fgColor rgb="FF1F4FB5"/>
        <bgColor rgb="FF333399"/>
      </patternFill>
    </fill>
    <fill>
      <patternFill patternType="solid">
        <fgColor rgb="FFE8EEFA"/>
        <bgColor rgb="FFFFFFFF"/>
      </patternFill>
    </fill>
  </fills>
  <borders count="2">
    <border diagonalUp="false" diagonalDown="false">
      <left/>
      <right/>
      <top/>
      <bottom/>
      <diagonal/>
    </border>
    <border diagonalUp="false" diagonalDown="false">
      <left style="thin">
        <color rgb="FFB7C3DA"/>
      </left>
      <right style="thin">
        <color rgb="FFB7C3DA"/>
      </right>
      <top style="thin">
        <color rgb="FFB7C3DA"/>
      </top>
      <bottom style="thin">
        <color rgb="FFB7C3D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bottom"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10" fillId="2" borderId="1"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6" fontId="10" fillId="2" borderId="1" xfId="0" applyFont="true" applyBorder="true" applyAlignment="false" applyProtection="false">
      <alignment horizontal="general" vertical="bottom" textRotation="0" wrapText="false" indent="0" shrinkToFit="false"/>
      <protection locked="true" hidden="false"/>
    </xf>
    <xf numFmtId="164" fontId="12" fillId="3" borderId="0" xfId="0" applyFont="true" applyBorder="false" applyAlignment="true" applyProtection="false">
      <alignment horizontal="center" vertical="center"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7" fontId="10" fillId="2" borderId="1" xfId="0" applyFont="true" applyBorder="true" applyAlignment="false" applyProtection="false">
      <alignment horizontal="general" vertical="bottom" textRotation="0" wrapText="false" indent="0" shrinkToFit="false"/>
      <protection locked="true" hidden="false"/>
    </xf>
    <xf numFmtId="164" fontId="10" fillId="2" borderId="1" xfId="0" applyFont="true" applyBorder="true" applyAlignment="true" applyProtection="false">
      <alignment horizontal="center" vertical="bottom" textRotation="0" wrapText="false" indent="0" shrinkToFit="false"/>
      <protection locked="true" hidden="false"/>
    </xf>
    <xf numFmtId="168" fontId="14" fillId="0" borderId="1" xfId="0" applyFont="true" applyBorder="true" applyAlignment="true" applyProtection="false">
      <alignment horizontal="center" vertical="bottom" textRotation="0" wrapText="false" indent="0" shrinkToFit="false"/>
      <protection locked="true" hidden="false"/>
    </xf>
    <xf numFmtId="167" fontId="14" fillId="0"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7" fontId="9" fillId="4" borderId="1" xfId="0" applyFont="true" applyBorder="tru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7C3DA"/>
      <rgbColor rgb="FF808080"/>
      <rgbColor rgb="FF9999FF"/>
      <rgbColor rgb="FF993366"/>
      <rgbColor rgb="FFFFF7CC"/>
      <rgbColor rgb="FFE8EEFA"/>
      <rgbColor rgb="FF660066"/>
      <rgbColor rgb="FFFF8080"/>
      <rgbColor rgb="FF1F4FB5"/>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270E6"/>
      <rgbColor rgb="FF33CCCC"/>
      <rgbColor rgb="FF99CC00"/>
      <rgbColor rgb="FFFFCC00"/>
      <rgbColor rgb="FFFF9900"/>
      <rgbColor rgb="FFFF6600"/>
      <rgbColor rgb="FF666666"/>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2542680</xdr:colOff>
      <xdr:row>0</xdr:row>
      <xdr:rowOff>437760</xdr:rowOff>
    </xdr:to>
    <xdr:pic>
      <xdr:nvPicPr>
        <xdr:cNvPr id="0" name="Image 1" descr="Picture"/>
        <xdr:cNvPicPr/>
      </xdr:nvPicPr>
      <xdr:blipFill>
        <a:blip r:embed="rId1"/>
        <a:stretch/>
      </xdr:blipFill>
      <xdr:spPr>
        <a:xfrm>
          <a:off x="0" y="0"/>
          <a:ext cx="2542680" cy="437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7</xdr:col>
      <xdr:colOff>0</xdr:colOff>
      <xdr:row>0</xdr:row>
      <xdr:rowOff>0</xdr:rowOff>
    </xdr:from>
    <xdr:to>
      <xdr:col>8</xdr:col>
      <xdr:colOff>592200</xdr:colOff>
      <xdr:row>0</xdr:row>
      <xdr:rowOff>247320</xdr:rowOff>
    </xdr:to>
    <xdr:pic>
      <xdr:nvPicPr>
        <xdr:cNvPr id="1" name="Image 1" descr="Picture"/>
        <xdr:cNvPicPr/>
      </xdr:nvPicPr>
      <xdr:blipFill>
        <a:blip r:embed="rId1"/>
        <a:stretch/>
      </xdr:blipFill>
      <xdr:spPr>
        <a:xfrm>
          <a:off x="7260120" y="0"/>
          <a:ext cx="1437840" cy="2473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mavelyx.fr/" TargetMode="External"/><Relationship Id="rId2" Type="http://schemas.openxmlformats.org/officeDocument/2006/relationships/hyperlink" Target="https://mavelyx.fr/"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A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0"/>
  </cols>
  <sheetData>
    <row r="1" customFormat="false" ht="39.75" hidden="false" customHeight="true" outlineLevel="0" collapsed="false"/>
    <row r="2" customFormat="false" ht="14.15" hidden="false" customHeight="false" outlineLevel="0" collapsed="false">
      <c r="A2" s="1" t="s">
        <v>0</v>
      </c>
    </row>
    <row r="4" customFormat="false" ht="26.85" hidden="false" customHeight="false" outlineLevel="0" collapsed="false">
      <c r="A4" s="2" t="s">
        <v>1</v>
      </c>
    </row>
    <row r="5" customFormat="false" ht="35.05" hidden="false" customHeight="false" outlineLevel="0" collapsed="false">
      <c r="A5" s="3" t="s">
        <v>2</v>
      </c>
    </row>
    <row r="6" customFormat="false" ht="46.25" hidden="false" customHeight="false" outlineLevel="0" collapsed="false">
      <c r="A6" s="3" t="s">
        <v>3</v>
      </c>
    </row>
    <row r="7" customFormat="false" ht="35.05" hidden="false" customHeight="false" outlineLevel="0" collapsed="false">
      <c r="A7" s="3" t="s">
        <v>4</v>
      </c>
    </row>
    <row r="8" customFormat="false" ht="23.85" hidden="false" customHeight="false" outlineLevel="0" collapsed="false">
      <c r="A8" s="3" t="s">
        <v>5</v>
      </c>
    </row>
    <row r="9" customFormat="false" ht="23.85" hidden="false" customHeight="false" outlineLevel="0" collapsed="false">
      <c r="A9" s="3" t="s">
        <v>6</v>
      </c>
    </row>
    <row r="10" customFormat="false" ht="23.85" hidden="false" customHeight="false" outlineLevel="0" collapsed="false">
      <c r="A10" s="3" t="s">
        <v>7</v>
      </c>
    </row>
    <row r="11" customFormat="false" ht="23.85" hidden="false" customHeight="false" outlineLevel="0" collapsed="false">
      <c r="A11" s="3" t="s">
        <v>8</v>
      </c>
    </row>
    <row r="13" customFormat="false" ht="30" hidden="false" customHeight="true" outlineLevel="0" collapsed="false">
      <c r="A13" s="4" t="s">
        <v>9</v>
      </c>
    </row>
  </sheetData>
  <hyperlinks>
    <hyperlink ref="A2" r:id="rId1" display="mavelyx.fr"/>
    <hyperlink ref="A13" r:id="rId2" display="Mavelyx relance vos factures impayées tout seul et calcule les pénalités : essai gratuit de 14 jours sur https://mavelyx.fr"/>
  </hyperlinks>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&amp;Cmavelyx.fr</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L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4"/>
    <col collapsed="false" customWidth="true" hidden="false" outlineLevel="0" max="3" min="3" style="0" width="13"/>
    <col collapsed="false" customWidth="true" hidden="false" outlineLevel="0" max="4" min="4" style="0" width="14"/>
    <col collapsed="false" customWidth="true" hidden="false" outlineLevel="0" max="5" min="5" style="0" width="12"/>
    <col collapsed="false" customWidth="true" hidden="false" outlineLevel="0" max="6" min="6" style="0" width="11"/>
    <col collapsed="false" customWidth="true" hidden="false" outlineLevel="0" max="7" min="7" style="0" width="13"/>
    <col collapsed="false" customWidth="true" hidden="false" outlineLevel="0" max="8" min="8" style="0" width="12"/>
    <col collapsed="false" customWidth="true" hidden="false" outlineLevel="0" max="9" min="9" style="0" width="14"/>
    <col collapsed="false" customWidth="true" hidden="false" outlineLevel="0" max="10" min="10" style="0" width="20"/>
    <col collapsed="false" customWidth="true" hidden="false" outlineLevel="0" max="12" min="12" style="0" width="40"/>
  </cols>
  <sheetData>
    <row r="1" customFormat="false" ht="19.7" hidden="false" customHeight="false" outlineLevel="0" collapsed="false">
      <c r="A1" s="5" t="s">
        <v>10</v>
      </c>
    </row>
    <row r="3" customFormat="false" ht="15" hidden="false" customHeight="false" outlineLevel="0" collapsed="false">
      <c r="A3" s="6" t="s">
        <v>11</v>
      </c>
      <c r="C3" s="7" t="n">
        <v>0.124</v>
      </c>
      <c r="D3" s="8" t="s">
        <v>12</v>
      </c>
    </row>
    <row r="4" customFormat="false" ht="15" hidden="false" customHeight="false" outlineLevel="0" collapsed="false">
      <c r="A4" s="6" t="s">
        <v>13</v>
      </c>
      <c r="C4" s="9" t="n">
        <f aca="true">TODAY()</f>
        <v>46321</v>
      </c>
    </row>
    <row r="6" customFormat="false" ht="39.75" hidden="false" customHeight="true" outlineLevel="0" collapsed="false">
      <c r="A6" s="10" t="s">
        <v>14</v>
      </c>
      <c r="B6" s="10" t="s">
        <v>15</v>
      </c>
      <c r="C6" s="10" t="s">
        <v>16</v>
      </c>
      <c r="D6" s="10" t="s">
        <v>17</v>
      </c>
      <c r="E6" s="10" t="s">
        <v>18</v>
      </c>
      <c r="F6" s="10" t="s">
        <v>19</v>
      </c>
      <c r="G6" s="10" t="s">
        <v>20</v>
      </c>
      <c r="H6" s="10" t="s">
        <v>21</v>
      </c>
      <c r="I6" s="10" t="s">
        <v>22</v>
      </c>
      <c r="J6" s="10" t="s">
        <v>23</v>
      </c>
      <c r="L6" s="11" t="s">
        <v>24</v>
      </c>
    </row>
    <row r="7" customFormat="false" ht="15" hidden="false" customHeight="false" outlineLevel="0" collapsed="false">
      <c r="A7" s="12" t="s">
        <v>25</v>
      </c>
      <c r="B7" s="12" t="s">
        <v>26</v>
      </c>
      <c r="C7" s="9" t="n">
        <v>46280</v>
      </c>
      <c r="D7" s="13" t="n">
        <v>2400</v>
      </c>
      <c r="E7" s="14" t="s">
        <v>27</v>
      </c>
      <c r="F7" s="15" t="n">
        <f aca="false">IF(OR(C7="",D7=""),"",MAX($C$4-C7,0))</f>
        <v>41</v>
      </c>
      <c r="G7" s="16" t="n">
        <f aca="false">IF(OR(F7="",E7&lt;&gt;"Oui"),"",ROUND(D7*$C$3*F7/365,2))</f>
        <v>33.43</v>
      </c>
      <c r="H7" s="16" t="n">
        <f aca="false">IF(OR(F7="",E7&lt;&gt;"Oui"),"",IF(F7&gt;0,40,0))</f>
        <v>40</v>
      </c>
      <c r="I7" s="16" t="n">
        <f aca="false">IF(D7="","",D7+N(G7)+N(H7))</f>
        <v>2473.43</v>
      </c>
      <c r="J7" s="12" t="s">
        <v>28</v>
      </c>
      <c r="L7" s="17" t="str">
        <f aca="false">IF(AND(D7&lt;&gt;"",E7=""),"Indiquez si le client est un professionnel","")</f>
        <v/>
      </c>
    </row>
    <row r="8" customFormat="false" ht="15" hidden="false" customHeight="false" outlineLevel="0" collapsed="false">
      <c r="A8" s="12" t="s">
        <v>29</v>
      </c>
      <c r="B8" s="12" t="s">
        <v>30</v>
      </c>
      <c r="C8" s="9" t="n">
        <v>46305</v>
      </c>
      <c r="D8" s="13" t="n">
        <v>850</v>
      </c>
      <c r="E8" s="14" t="s">
        <v>31</v>
      </c>
      <c r="F8" s="15" t="n">
        <f aca="false">IF(OR(C8="",D8=""),"",MAX($C$4-C8,0))</f>
        <v>16</v>
      </c>
      <c r="G8" s="16" t="str">
        <f aca="false">IF(OR(F8="",E8&lt;&gt;"Oui"),"",ROUND(D8*$C$3*F8/365,2))</f>
        <v/>
      </c>
      <c r="H8" s="16" t="str">
        <f aca="false">IF(OR(F8="",E8&lt;&gt;"Oui"),"",IF(F8&gt;0,40,0))</f>
        <v/>
      </c>
      <c r="I8" s="16" t="n">
        <f aca="false">IF(D8="","",D8+N(G8)+N(H8))</f>
        <v>850</v>
      </c>
      <c r="J8" s="12" t="s">
        <v>32</v>
      </c>
      <c r="L8" s="17" t="str">
        <f aca="false">IF(AND(D8&lt;&gt;"",E8=""),"Indiquez si le client est un professionnel","")</f>
        <v/>
      </c>
    </row>
    <row r="9" customFormat="false" ht="15" hidden="false" customHeight="false" outlineLevel="0" collapsed="false">
      <c r="A9" s="12"/>
      <c r="B9" s="12"/>
      <c r="C9" s="9"/>
      <c r="D9" s="13"/>
      <c r="E9" s="14"/>
      <c r="F9" s="15" t="str">
        <f aca="false">IF(OR(C9="",D9=""),"",MAX($C$4-C9,0))</f>
        <v/>
      </c>
      <c r="G9" s="16" t="str">
        <f aca="false">IF(OR(F9="",E9&lt;&gt;"Oui"),"",ROUND(D9*$C$3*F9/365,2))</f>
        <v/>
      </c>
      <c r="H9" s="16" t="str">
        <f aca="false">IF(OR(F9="",E9&lt;&gt;"Oui"),"",IF(F9&gt;0,40,0))</f>
        <v/>
      </c>
      <c r="I9" s="16" t="str">
        <f aca="false">IF(D9="","",D9+N(G9)+N(H9))</f>
        <v/>
      </c>
      <c r="J9" s="12"/>
      <c r="L9" s="17" t="str">
        <f aca="false">IF(AND(D9&lt;&gt;"",E9=""),"Indiquez si le client est un professionnel","")</f>
        <v/>
      </c>
    </row>
    <row r="10" customFormat="false" ht="15" hidden="false" customHeight="false" outlineLevel="0" collapsed="false">
      <c r="A10" s="12"/>
      <c r="B10" s="12"/>
      <c r="C10" s="9"/>
      <c r="D10" s="13"/>
      <c r="E10" s="14"/>
      <c r="F10" s="15" t="str">
        <f aca="false">IF(OR(C10="",D10=""),"",MAX($C$4-C10,0))</f>
        <v/>
      </c>
      <c r="G10" s="16" t="str">
        <f aca="false">IF(OR(F10="",E10&lt;&gt;"Oui"),"",ROUND(D10*$C$3*F10/365,2))</f>
        <v/>
      </c>
      <c r="H10" s="16" t="str">
        <f aca="false">IF(OR(F10="",E10&lt;&gt;"Oui"),"",IF(F10&gt;0,40,0))</f>
        <v/>
      </c>
      <c r="I10" s="16" t="str">
        <f aca="false">IF(D10="","",D10+N(G10)+N(H10))</f>
        <v/>
      </c>
      <c r="J10" s="12"/>
      <c r="L10" s="17" t="str">
        <f aca="false">IF(AND(D10&lt;&gt;"",E10=""),"Indiquez si le client est un professionnel","")</f>
        <v/>
      </c>
    </row>
    <row r="11" customFormat="false" ht="15" hidden="false" customHeight="false" outlineLevel="0" collapsed="false">
      <c r="A11" s="12"/>
      <c r="B11" s="12"/>
      <c r="C11" s="9"/>
      <c r="D11" s="13"/>
      <c r="E11" s="14"/>
      <c r="F11" s="15" t="str">
        <f aca="false">IF(OR(C11="",D11=""),"",MAX($C$4-C11,0))</f>
        <v/>
      </c>
      <c r="G11" s="16" t="str">
        <f aca="false">IF(OR(F11="",E11&lt;&gt;"Oui"),"",ROUND(D11*$C$3*F11/365,2))</f>
        <v/>
      </c>
      <c r="H11" s="16" t="str">
        <f aca="false">IF(OR(F11="",E11&lt;&gt;"Oui"),"",IF(F11&gt;0,40,0))</f>
        <v/>
      </c>
      <c r="I11" s="16" t="str">
        <f aca="false">IF(D11="","",D11+N(G11)+N(H11))</f>
        <v/>
      </c>
      <c r="J11" s="12"/>
      <c r="L11" s="17" t="str">
        <f aca="false">IF(AND(D11&lt;&gt;"",E11=""),"Indiquez si le client est un professionnel","")</f>
        <v/>
      </c>
    </row>
    <row r="12" customFormat="false" ht="15" hidden="false" customHeight="false" outlineLevel="0" collapsed="false">
      <c r="A12" s="12"/>
      <c r="B12" s="12"/>
      <c r="C12" s="9"/>
      <c r="D12" s="13"/>
      <c r="E12" s="14"/>
      <c r="F12" s="15" t="str">
        <f aca="false">IF(OR(C12="",D12=""),"",MAX($C$4-C12,0))</f>
        <v/>
      </c>
      <c r="G12" s="16" t="str">
        <f aca="false">IF(OR(F12="",E12&lt;&gt;"Oui"),"",ROUND(D12*$C$3*F12/365,2))</f>
        <v/>
      </c>
      <c r="H12" s="16" t="str">
        <f aca="false">IF(OR(F12="",E12&lt;&gt;"Oui"),"",IF(F12&gt;0,40,0))</f>
        <v/>
      </c>
      <c r="I12" s="16" t="str">
        <f aca="false">IF(D12="","",D12+N(G12)+N(H12))</f>
        <v/>
      </c>
      <c r="J12" s="12"/>
      <c r="L12" s="17" t="str">
        <f aca="false">IF(AND(D12&lt;&gt;"",E12=""),"Indiquez si le client est un professionnel","")</f>
        <v/>
      </c>
    </row>
    <row r="13" customFormat="false" ht="15" hidden="false" customHeight="false" outlineLevel="0" collapsed="false">
      <c r="A13" s="12"/>
      <c r="B13" s="12"/>
      <c r="C13" s="9"/>
      <c r="D13" s="13"/>
      <c r="E13" s="14"/>
      <c r="F13" s="15" t="str">
        <f aca="false">IF(OR(C13="",D13=""),"",MAX($C$4-C13,0))</f>
        <v/>
      </c>
      <c r="G13" s="16" t="str">
        <f aca="false">IF(OR(F13="",E13&lt;&gt;"Oui"),"",ROUND(D13*$C$3*F13/365,2))</f>
        <v/>
      </c>
      <c r="H13" s="16" t="str">
        <f aca="false">IF(OR(F13="",E13&lt;&gt;"Oui"),"",IF(F13&gt;0,40,0))</f>
        <v/>
      </c>
      <c r="I13" s="16" t="str">
        <f aca="false">IF(D13="","",D13+N(G13)+N(H13))</f>
        <v/>
      </c>
      <c r="J13" s="12"/>
      <c r="L13" s="17" t="str">
        <f aca="false">IF(AND(D13&lt;&gt;"",E13=""),"Indiquez si le client est un professionnel","")</f>
        <v/>
      </c>
    </row>
    <row r="14" customFormat="false" ht="15" hidden="false" customHeight="false" outlineLevel="0" collapsed="false">
      <c r="A14" s="12"/>
      <c r="B14" s="12"/>
      <c r="C14" s="9"/>
      <c r="D14" s="13"/>
      <c r="E14" s="14"/>
      <c r="F14" s="15" t="str">
        <f aca="false">IF(OR(C14="",D14=""),"",MAX($C$4-C14,0))</f>
        <v/>
      </c>
      <c r="G14" s="16" t="str">
        <f aca="false">IF(OR(F14="",E14&lt;&gt;"Oui"),"",ROUND(D14*$C$3*F14/365,2))</f>
        <v/>
      </c>
      <c r="H14" s="16" t="str">
        <f aca="false">IF(OR(F14="",E14&lt;&gt;"Oui"),"",IF(F14&gt;0,40,0))</f>
        <v/>
      </c>
      <c r="I14" s="16" t="str">
        <f aca="false">IF(D14="","",D14+N(G14)+N(H14))</f>
        <v/>
      </c>
      <c r="J14" s="12"/>
      <c r="L14" s="17" t="str">
        <f aca="false">IF(AND(D14&lt;&gt;"",E14=""),"Indiquez si le client est un professionnel","")</f>
        <v/>
      </c>
    </row>
    <row r="15" customFormat="false" ht="15" hidden="false" customHeight="false" outlineLevel="0" collapsed="false">
      <c r="A15" s="12"/>
      <c r="B15" s="12"/>
      <c r="C15" s="9"/>
      <c r="D15" s="13"/>
      <c r="E15" s="14"/>
      <c r="F15" s="15" t="str">
        <f aca="false">IF(OR(C15="",D15=""),"",MAX($C$4-C15,0))</f>
        <v/>
      </c>
      <c r="G15" s="16" t="str">
        <f aca="false">IF(OR(F15="",E15&lt;&gt;"Oui"),"",ROUND(D15*$C$3*F15/365,2))</f>
        <v/>
      </c>
      <c r="H15" s="16" t="str">
        <f aca="false">IF(OR(F15="",E15&lt;&gt;"Oui"),"",IF(F15&gt;0,40,0))</f>
        <v/>
      </c>
      <c r="I15" s="16" t="str">
        <f aca="false">IF(D15="","",D15+N(G15)+N(H15))</f>
        <v/>
      </c>
      <c r="J15" s="12"/>
      <c r="L15" s="17" t="str">
        <f aca="false">IF(AND(D15&lt;&gt;"",E15=""),"Indiquez si le client est un professionnel","")</f>
        <v/>
      </c>
    </row>
    <row r="16" customFormat="false" ht="15" hidden="false" customHeight="false" outlineLevel="0" collapsed="false">
      <c r="A16" s="12"/>
      <c r="B16" s="12"/>
      <c r="C16" s="9"/>
      <c r="D16" s="13"/>
      <c r="E16" s="14"/>
      <c r="F16" s="15" t="str">
        <f aca="false">IF(OR(C16="",D16=""),"",MAX($C$4-C16,0))</f>
        <v/>
      </c>
      <c r="G16" s="16" t="str">
        <f aca="false">IF(OR(F16="",E16&lt;&gt;"Oui"),"",ROUND(D16*$C$3*F16/365,2))</f>
        <v/>
      </c>
      <c r="H16" s="16" t="str">
        <f aca="false">IF(OR(F16="",E16&lt;&gt;"Oui"),"",IF(F16&gt;0,40,0))</f>
        <v/>
      </c>
      <c r="I16" s="16" t="str">
        <f aca="false">IF(D16="","",D16+N(G16)+N(H16))</f>
        <v/>
      </c>
      <c r="J16" s="12"/>
      <c r="L16" s="17" t="str">
        <f aca="false">IF(AND(D16&lt;&gt;"",E16=""),"Indiquez si le client est un professionnel","")</f>
        <v/>
      </c>
    </row>
    <row r="17" customFormat="false" ht="15" hidden="false" customHeight="false" outlineLevel="0" collapsed="false">
      <c r="A17" s="12"/>
      <c r="B17" s="12"/>
      <c r="C17" s="9"/>
      <c r="D17" s="13"/>
      <c r="E17" s="14"/>
      <c r="F17" s="15" t="str">
        <f aca="false">IF(OR(C17="",D17=""),"",MAX($C$4-C17,0))</f>
        <v/>
      </c>
      <c r="G17" s="16" t="str">
        <f aca="false">IF(OR(F17="",E17&lt;&gt;"Oui"),"",ROUND(D17*$C$3*F17/365,2))</f>
        <v/>
      </c>
      <c r="H17" s="16" t="str">
        <f aca="false">IF(OR(F17="",E17&lt;&gt;"Oui"),"",IF(F17&gt;0,40,0))</f>
        <v/>
      </c>
      <c r="I17" s="16" t="str">
        <f aca="false">IF(D17="","",D17+N(G17)+N(H17))</f>
        <v/>
      </c>
      <c r="J17" s="12"/>
      <c r="L17" s="17" t="str">
        <f aca="false">IF(AND(D17&lt;&gt;"",E17=""),"Indiquez si le client est un professionnel","")</f>
        <v/>
      </c>
    </row>
    <row r="18" customFormat="false" ht="15" hidden="false" customHeight="false" outlineLevel="0" collapsed="false">
      <c r="A18" s="12"/>
      <c r="B18" s="12"/>
      <c r="C18" s="9"/>
      <c r="D18" s="13"/>
      <c r="E18" s="14"/>
      <c r="F18" s="15" t="str">
        <f aca="false">IF(OR(C18="",D18=""),"",MAX($C$4-C18,0))</f>
        <v/>
      </c>
      <c r="G18" s="16" t="str">
        <f aca="false">IF(OR(F18="",E18&lt;&gt;"Oui"),"",ROUND(D18*$C$3*F18/365,2))</f>
        <v/>
      </c>
      <c r="H18" s="16" t="str">
        <f aca="false">IF(OR(F18="",E18&lt;&gt;"Oui"),"",IF(F18&gt;0,40,0))</f>
        <v/>
      </c>
      <c r="I18" s="16" t="str">
        <f aca="false">IF(D18="","",D18+N(G18)+N(H18))</f>
        <v/>
      </c>
      <c r="J18" s="12"/>
      <c r="L18" s="17" t="str">
        <f aca="false">IF(AND(D18&lt;&gt;"",E18=""),"Indiquez si le client est un professionnel","")</f>
        <v/>
      </c>
    </row>
    <row r="19" customFormat="false" ht="15" hidden="false" customHeight="false" outlineLevel="0" collapsed="false">
      <c r="A19" s="12"/>
      <c r="B19" s="12"/>
      <c r="C19" s="9"/>
      <c r="D19" s="13"/>
      <c r="E19" s="14"/>
      <c r="F19" s="15" t="str">
        <f aca="false">IF(OR(C19="",D19=""),"",MAX($C$4-C19,0))</f>
        <v/>
      </c>
      <c r="G19" s="16" t="str">
        <f aca="false">IF(OR(F19="",E19&lt;&gt;"Oui"),"",ROUND(D19*$C$3*F19/365,2))</f>
        <v/>
      </c>
      <c r="H19" s="16" t="str">
        <f aca="false">IF(OR(F19="",E19&lt;&gt;"Oui"),"",IF(F19&gt;0,40,0))</f>
        <v/>
      </c>
      <c r="I19" s="16" t="str">
        <f aca="false">IF(D19="","",D19+N(G19)+N(H19))</f>
        <v/>
      </c>
      <c r="J19" s="12"/>
      <c r="L19" s="17" t="str">
        <f aca="false">IF(AND(D19&lt;&gt;"",E19=""),"Indiquez si le client est un professionnel","")</f>
        <v/>
      </c>
    </row>
    <row r="20" customFormat="false" ht="15" hidden="false" customHeight="false" outlineLevel="0" collapsed="false">
      <c r="A20" s="12"/>
      <c r="B20" s="12"/>
      <c r="C20" s="9"/>
      <c r="D20" s="13"/>
      <c r="E20" s="14"/>
      <c r="F20" s="15" t="str">
        <f aca="false">IF(OR(C20="",D20=""),"",MAX($C$4-C20,0))</f>
        <v/>
      </c>
      <c r="G20" s="16" t="str">
        <f aca="false">IF(OR(F20="",E20&lt;&gt;"Oui"),"",ROUND(D20*$C$3*F20/365,2))</f>
        <v/>
      </c>
      <c r="H20" s="16" t="str">
        <f aca="false">IF(OR(F20="",E20&lt;&gt;"Oui"),"",IF(F20&gt;0,40,0))</f>
        <v/>
      </c>
      <c r="I20" s="16" t="str">
        <f aca="false">IF(D20="","",D20+N(G20)+N(H20))</f>
        <v/>
      </c>
      <c r="J20" s="12"/>
      <c r="L20" s="17" t="str">
        <f aca="false">IF(AND(D20&lt;&gt;"",E20=""),"Indiquez si le client est un professionnel","")</f>
        <v/>
      </c>
    </row>
    <row r="21" customFormat="false" ht="15" hidden="false" customHeight="false" outlineLevel="0" collapsed="false">
      <c r="A21" s="12"/>
      <c r="B21" s="12"/>
      <c r="C21" s="9"/>
      <c r="D21" s="13"/>
      <c r="E21" s="14"/>
      <c r="F21" s="15" t="str">
        <f aca="false">IF(OR(C21="",D21=""),"",MAX($C$4-C21,0))</f>
        <v/>
      </c>
      <c r="G21" s="16" t="str">
        <f aca="false">IF(OR(F21="",E21&lt;&gt;"Oui"),"",ROUND(D21*$C$3*F21/365,2))</f>
        <v/>
      </c>
      <c r="H21" s="16" t="str">
        <f aca="false">IF(OR(F21="",E21&lt;&gt;"Oui"),"",IF(F21&gt;0,40,0))</f>
        <v/>
      </c>
      <c r="I21" s="16" t="str">
        <f aca="false">IF(D21="","",D21+N(G21)+N(H21))</f>
        <v/>
      </c>
      <c r="J21" s="12"/>
      <c r="L21" s="17" t="str">
        <f aca="false">IF(AND(D21&lt;&gt;"",E21=""),"Indiquez si le client est un professionnel","")</f>
        <v/>
      </c>
    </row>
    <row r="22" customFormat="false" ht="15" hidden="false" customHeight="false" outlineLevel="0" collapsed="false">
      <c r="A22" s="12"/>
      <c r="B22" s="12"/>
      <c r="C22" s="9"/>
      <c r="D22" s="13"/>
      <c r="E22" s="14"/>
      <c r="F22" s="15" t="str">
        <f aca="false">IF(OR(C22="",D22=""),"",MAX($C$4-C22,0))</f>
        <v/>
      </c>
      <c r="G22" s="16" t="str">
        <f aca="false">IF(OR(F22="",E22&lt;&gt;"Oui"),"",ROUND(D22*$C$3*F22/365,2))</f>
        <v/>
      </c>
      <c r="H22" s="16" t="str">
        <f aca="false">IF(OR(F22="",E22&lt;&gt;"Oui"),"",IF(F22&gt;0,40,0))</f>
        <v/>
      </c>
      <c r="I22" s="16" t="str">
        <f aca="false">IF(D22="","",D22+N(G22)+N(H22))</f>
        <v/>
      </c>
      <c r="J22" s="12"/>
      <c r="L22" s="17" t="str">
        <f aca="false">IF(AND(D22&lt;&gt;"",E22=""),"Indiquez si le client est un professionnel","")</f>
        <v/>
      </c>
    </row>
    <row r="23" customFormat="false" ht="15" hidden="false" customHeight="false" outlineLevel="0" collapsed="false">
      <c r="A23" s="12"/>
      <c r="B23" s="12"/>
      <c r="C23" s="9"/>
      <c r="D23" s="13"/>
      <c r="E23" s="14"/>
      <c r="F23" s="15" t="str">
        <f aca="false">IF(OR(C23="",D23=""),"",MAX($C$4-C23,0))</f>
        <v/>
      </c>
      <c r="G23" s="16" t="str">
        <f aca="false">IF(OR(F23="",E23&lt;&gt;"Oui"),"",ROUND(D23*$C$3*F23/365,2))</f>
        <v/>
      </c>
      <c r="H23" s="16" t="str">
        <f aca="false">IF(OR(F23="",E23&lt;&gt;"Oui"),"",IF(F23&gt;0,40,0))</f>
        <v/>
      </c>
      <c r="I23" s="16" t="str">
        <f aca="false">IF(D23="","",D23+N(G23)+N(H23))</f>
        <v/>
      </c>
      <c r="J23" s="12"/>
      <c r="L23" s="17" t="str">
        <f aca="false">IF(AND(D23&lt;&gt;"",E23=""),"Indiquez si le client est un professionnel","")</f>
        <v/>
      </c>
    </row>
    <row r="24" customFormat="false" ht="15" hidden="false" customHeight="false" outlineLevel="0" collapsed="false">
      <c r="A24" s="12"/>
      <c r="B24" s="12"/>
      <c r="C24" s="9"/>
      <c r="D24" s="13"/>
      <c r="E24" s="14"/>
      <c r="F24" s="15" t="str">
        <f aca="false">IF(OR(C24="",D24=""),"",MAX($C$4-C24,0))</f>
        <v/>
      </c>
      <c r="G24" s="16" t="str">
        <f aca="false">IF(OR(F24="",E24&lt;&gt;"Oui"),"",ROUND(D24*$C$3*F24/365,2))</f>
        <v/>
      </c>
      <c r="H24" s="16" t="str">
        <f aca="false">IF(OR(F24="",E24&lt;&gt;"Oui"),"",IF(F24&gt;0,40,0))</f>
        <v/>
      </c>
      <c r="I24" s="16" t="str">
        <f aca="false">IF(D24="","",D24+N(G24)+N(H24))</f>
        <v/>
      </c>
      <c r="J24" s="12"/>
      <c r="L24" s="17" t="str">
        <f aca="false">IF(AND(D24&lt;&gt;"",E24=""),"Indiquez si le client est un professionnel","")</f>
        <v/>
      </c>
    </row>
    <row r="25" customFormat="false" ht="15" hidden="false" customHeight="false" outlineLevel="0" collapsed="false">
      <c r="A25" s="12"/>
      <c r="B25" s="12"/>
      <c r="C25" s="9"/>
      <c r="D25" s="13"/>
      <c r="E25" s="14"/>
      <c r="F25" s="15" t="str">
        <f aca="false">IF(OR(C25="",D25=""),"",MAX($C$4-C25,0))</f>
        <v/>
      </c>
      <c r="G25" s="16" t="str">
        <f aca="false">IF(OR(F25="",E25&lt;&gt;"Oui"),"",ROUND(D25*$C$3*F25/365,2))</f>
        <v/>
      </c>
      <c r="H25" s="16" t="str">
        <f aca="false">IF(OR(F25="",E25&lt;&gt;"Oui"),"",IF(F25&gt;0,40,0))</f>
        <v/>
      </c>
      <c r="I25" s="16" t="str">
        <f aca="false">IF(D25="","",D25+N(G25)+N(H25))</f>
        <v/>
      </c>
      <c r="J25" s="12"/>
      <c r="L25" s="17" t="str">
        <f aca="false">IF(AND(D25&lt;&gt;"",E25=""),"Indiquez si le client est un professionnel","")</f>
        <v/>
      </c>
    </row>
    <row r="26" customFormat="false" ht="15" hidden="false" customHeight="false" outlineLevel="0" collapsed="false">
      <c r="A26" s="12"/>
      <c r="B26" s="12"/>
      <c r="C26" s="9"/>
      <c r="D26" s="13"/>
      <c r="E26" s="14"/>
      <c r="F26" s="15" t="str">
        <f aca="false">IF(OR(C26="",D26=""),"",MAX($C$4-C26,0))</f>
        <v/>
      </c>
      <c r="G26" s="16" t="str">
        <f aca="false">IF(OR(F26="",E26&lt;&gt;"Oui"),"",ROUND(D26*$C$3*F26/365,2))</f>
        <v/>
      </c>
      <c r="H26" s="16" t="str">
        <f aca="false">IF(OR(F26="",E26&lt;&gt;"Oui"),"",IF(F26&gt;0,40,0))</f>
        <v/>
      </c>
      <c r="I26" s="16" t="str">
        <f aca="false">IF(D26="","",D26+N(G26)+N(H26))</f>
        <v/>
      </c>
      <c r="J26" s="12"/>
      <c r="L26" s="17" t="str">
        <f aca="false">IF(AND(D26&lt;&gt;"",E26=""),"Indiquez si le client est un professionnel","")</f>
        <v/>
      </c>
    </row>
    <row r="27" customFormat="false" ht="15" hidden="false" customHeight="false" outlineLevel="0" collapsed="false">
      <c r="A27" s="6" t="s">
        <v>33</v>
      </c>
      <c r="D27" s="18" t="n">
        <f aca="false">SUM(D7:D26)</f>
        <v>3250</v>
      </c>
      <c r="G27" s="18" t="n">
        <f aca="false">SUM(G7:G26)</f>
        <v>33.43</v>
      </c>
      <c r="H27" s="18" t="n">
        <f aca="false">SUM(H7:H26)</f>
        <v>40</v>
      </c>
      <c r="I27" s="18" t="n">
        <f aca="false">SUM(I7:I26)</f>
        <v>3323.43</v>
      </c>
    </row>
    <row r="29" customFormat="false" ht="24" hidden="false" customHeight="true" outlineLevel="0" collapsed="false">
      <c r="A29" s="19" t="s">
        <v>34</v>
      </c>
      <c r="B29" s="19"/>
      <c r="C29" s="19"/>
      <c r="D29" s="19"/>
      <c r="E29" s="19"/>
      <c r="F29" s="19"/>
      <c r="G29" s="19"/>
      <c r="H29" s="19"/>
      <c r="I29" s="19"/>
      <c r="J29" s="19"/>
    </row>
  </sheetData>
  <mergeCells count="1">
    <mergeCell ref="A29:J29"/>
  </mergeCells>
  <dataValidations count="5">
    <dataValidation allowBlank="true" error="Choisissez Oui ou Non." errorStyle="stop" operator="between" showDropDown="false" showErrorMessage="true" showInputMessage="false" sqref="E7:E26" type="list">
      <formula1>"Oui,Non"</formula1>
      <formula2>0</formula2>
    </dataValidation>
    <dataValidation allowBlank="true" error="Saisissez une date (jj/mm/aaaa)." errorStyle="stop" operator="greaterThan" showDropDown="false" showErrorMessage="true" showInputMessage="false" sqref="C7:C26" type="date">
      <formula1>36526</formula1>
      <formula2>0</formula2>
    </dataValidation>
    <dataValidation allowBlank="true" error="Saisissez un montant positif." errorStyle="stop" operator="greaterThanOrEqual" showDropDown="false" showErrorMessage="true" showInputMessage="false" sqref="D7:D26" type="decimal">
      <formula1>0</formula1>
      <formula2>0</formula2>
    </dataValidation>
    <dataValidation allowBlank="false" error="Saisissez un taux en pourcentage, par exemple 12,40 %." errorStyle="stop" operator="between" showDropDown="false" showErrorMessage="true" showInputMessage="false" sqref="C3" type="decimal">
      <formula1>0</formula1>
      <formula2>1</formula2>
    </dataValidation>
    <dataValidation allowBlank="true" errorStyle="stop" operator="between" showDropDown="false" showErrorMessage="false" showInputMessage="false" sqref="J7:J26" type="list">
      <formula1>"Rappel par courriel,Relance envoyée,Mise en demeure envoyée,Procédure simplifiée,Injonction de payer,Payée"</formula1>
      <formula2>0</formula2>
    </dataValidation>
  </dataValidations>
  <printOptions headings="false" gridLines="false" gridLinesSet="true" horizontalCentered="false" verticalCentered="false"/>
  <pageMargins left="0.75" right="0.75" top="1" bottom="1"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&amp;C&amp;8 Outil proposé par Mavelyx · mavelyx.fr</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2026-10-26T18:46:33Z</dcterms:created>
  <dc:creator>openpyxl</dc:creator>
  <dc:description/>
  <dc:language>en-US</dc:language>
  <cp:lastModifiedBy/>
  <dcterms:modified xsi:type="dcterms:W3CDTF">2026-10-26T18:46:33Z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